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<sst xmlns="http://schemas.openxmlformats.org/spreadsheetml/2006/main" count="83" uniqueCount="69">
  <si>
    <t>INCOME</t>
  </si>
  <si>
    <t>Current Year (15/16) Budget</t>
  </si>
  <si>
    <t>Current Year - Inc/Exp to date</t>
  </si>
  <si>
    <t>Narrative</t>
  </si>
  <si>
    <t>Previous Year - Actual (14/15)</t>
  </si>
  <si>
    <t>Budget</t>
  </si>
  <si>
    <t>Accruals</t>
  </si>
  <si>
    <t>Total</t>
  </si>
  <si>
    <t>Spend</t>
  </si>
  <si>
    <t>Current Year Estimated Total Inc/Exp</t>
  </si>
  <si>
    <t>Recommended Budget For 2016/17</t>
  </si>
  <si>
    <t>Precept</t>
  </si>
  <si>
    <t>Bank Interest</t>
  </si>
  <si>
    <t>Burial Ground Receipts</t>
  </si>
  <si>
    <t>Rent Bloomfield</t>
  </si>
  <si>
    <t>Rent Town Hall</t>
  </si>
  <si>
    <t>Rent Electricity Substation</t>
  </si>
  <si>
    <t>Rent Other</t>
  </si>
  <si>
    <t>Christmas Lights Donations</t>
  </si>
  <si>
    <t>Other (contribution to rates/insurance etc)</t>
  </si>
  <si>
    <t>Vat Repayments</t>
  </si>
  <si>
    <t>Total Income</t>
  </si>
  <si>
    <r>
      <t xml:space="preserve">      </t>
    </r>
    <r>
      <rPr>
        <b/>
        <u val="single"/>
        <sz val="14"/>
        <rFont val="Arial"/>
        <family val="2"/>
      </rPr>
      <t>EXPENDITURE      EXPENDITURE</t>
    </r>
  </si>
  <si>
    <t>TOWN COUNCIL</t>
  </si>
  <si>
    <t>Clerks Salary</t>
  </si>
  <si>
    <t>Clerks Expenses</t>
  </si>
  <si>
    <t>HMRC NI</t>
  </si>
  <si>
    <t>Training</t>
  </si>
  <si>
    <t>Mayors Expenses</t>
  </si>
  <si>
    <t>Civic Functions</t>
  </si>
  <si>
    <t>Audit Fee</t>
  </si>
  <si>
    <t>Insurance</t>
  </si>
  <si>
    <t>Sundries</t>
  </si>
  <si>
    <t>Advertising</t>
  </si>
  <si>
    <t>Members' Allowance</t>
  </si>
  <si>
    <t>Sub-total - a</t>
  </si>
  <si>
    <t>BURIAL GROUND</t>
  </si>
  <si>
    <t>Ground Maintenance</t>
  </si>
  <si>
    <t>Sub-total - b</t>
  </si>
  <si>
    <t>TOWN HALL</t>
  </si>
  <si>
    <t>Building Maintenance</t>
  </si>
  <si>
    <t>Sub-total - c</t>
  </si>
  <si>
    <t>NARBERTH CASTLE</t>
  </si>
  <si>
    <t>Castle Maintenance</t>
  </si>
  <si>
    <t>Sub-total - d</t>
  </si>
  <si>
    <t>COMMUNITY SUPPORT</t>
  </si>
  <si>
    <t>Donations</t>
  </si>
  <si>
    <t>Bloomfield NDCSA</t>
  </si>
  <si>
    <t>Queens Hall</t>
  </si>
  <si>
    <t>Narberth Museum</t>
  </si>
  <si>
    <t>Narberth Bus Stop</t>
  </si>
  <si>
    <t>Narberth Cricket Youth</t>
  </si>
  <si>
    <t>Narberth Rugby Youth</t>
  </si>
  <si>
    <t>Narberth Football Youth</t>
  </si>
  <si>
    <t>Narberth in Bloom</t>
  </si>
  <si>
    <t>Civic Week</t>
  </si>
  <si>
    <t>Winter Carnival</t>
  </si>
  <si>
    <t>Narberth Swimming Pool</t>
  </si>
  <si>
    <t>Narberth Library</t>
  </si>
  <si>
    <t>Allotments</t>
  </si>
  <si>
    <t>Narberth Horticultural</t>
  </si>
  <si>
    <t>Miscellaneous Donations</t>
  </si>
  <si>
    <t>Sub-total - e</t>
  </si>
  <si>
    <t>Other</t>
  </si>
  <si>
    <t>Christmas Lights</t>
  </si>
  <si>
    <t>Environmental  Maintenance</t>
  </si>
  <si>
    <t>Contingency</t>
  </si>
  <si>
    <t>Sub-total - f</t>
  </si>
  <si>
    <t>TOTAL EXPENDITURE (Sub-totals a,b,c,d,e,f)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</si>
</sst>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46" applyBorder="1">
      <alignment/>
      <protection/>
    </xf>
    <xf numFmtId="0" fontId="0" fillId="0" borderId="0" xfId="46" applyBorder="1">
      <alignment/>
      <protection/>
    </xf>
    <xf numFmtId="0" fontId="0" fillId="0" borderId="0" xfId="46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0" fontId="1" fillId="0" borderId="12" xfId="46" applyFont="1" applyBorder="1" applyAlignment="1">
      <alignment horizontal="left" vertical="center"/>
      <protection/>
    </xf>
    <xf numFmtId="0" fontId="1" fillId="0" borderId="12" xfId="46" applyFont="1" applyBorder="1">
      <alignment/>
      <protection/>
    </xf>
    <xf numFmtId="0" fontId="0" fillId="0" borderId="13" xfId="46" applyBorder="1">
      <alignment/>
      <protection/>
    </xf>
    <xf numFmtId="0" fontId="2" fillId="0" borderId="14" xfId="46" applyFont="1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1" fillId="0" borderId="14" xfId="46" applyFont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6" xfId="46" applyFont="1" applyBorder="1" applyAlignment="1">
      <alignment horizontal="center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2" fillId="0" borderId="18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0" fillId="0" borderId="20" xfId="46" applyFont="1" applyBorder="1">
      <alignment/>
      <protection/>
    </xf>
    <xf numFmtId="2" fontId="0" fillId="0" borderId="21" xfId="0" applyNumberFormat="1" applyBorder="1" applyAlignment="1">
      <alignment/>
    </xf>
    <xf numFmtId="2" fontId="0" fillId="0" borderId="22" xfId="46" applyNumberFormat="1" applyBorder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0" fontId="0" fillId="0" borderId="26" xfId="46" applyBorder="1">
      <alignment/>
      <protection/>
    </xf>
    <xf numFmtId="2" fontId="0" fillId="0" borderId="27" xfId="0" applyNumberFormat="1" applyBorder="1" applyAlignment="1">
      <alignment/>
    </xf>
    <xf numFmtId="2" fontId="0" fillId="0" borderId="25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9" xfId="0" applyNumberFormat="1" applyBorder="1" applyAlignment="1">
      <alignment/>
    </xf>
    <xf numFmtId="2" fontId="0" fillId="0" borderId="30" xfId="46" applyNumberFormat="1" applyBorder="1">
      <alignment/>
      <protection/>
    </xf>
    <xf numFmtId="0" fontId="0" fillId="0" borderId="31" xfId="46" applyBorder="1">
      <alignment/>
      <protection/>
    </xf>
    <xf numFmtId="0" fontId="2" fillId="0" borderId="32" xfId="46" applyFont="1" applyBorder="1" applyAlignment="1">
      <alignment horizontal="center"/>
      <protection/>
    </xf>
    <xf numFmtId="2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5" xfId="46" applyNumberFormat="1" applyBorder="1">
      <alignment/>
      <protection/>
    </xf>
    <xf numFmtId="2" fontId="0" fillId="0" borderId="36" xfId="46" applyNumberFormat="1" applyBorder="1">
      <alignment/>
      <protection/>
    </xf>
    <xf numFmtId="0" fontId="0" fillId="0" borderId="37" xfId="46" applyBorder="1">
      <alignment/>
      <protection/>
    </xf>
    <xf numFmtId="0" fontId="0" fillId="0" borderId="38" xfId="46" applyBorder="1">
      <alignment/>
      <protection/>
    </xf>
    <xf numFmtId="2" fontId="0" fillId="0" borderId="14" xfId="46" applyNumberFormat="1" applyBorder="1" applyAlignment="1">
      <alignment horizontal="center" vertical="top"/>
      <protection/>
    </xf>
    <xf numFmtId="0" fontId="3" fillId="0" borderId="14" xfId="46" applyFont="1" applyBorder="1" applyAlignment="1">
      <alignment horizontal="left" vertical="center"/>
      <protection/>
    </xf>
    <xf numFmtId="0" fontId="1" fillId="0" borderId="14" xfId="46" applyFont="1" applyBorder="1" applyAlignment="1">
      <alignment horizontal="left" vertical="center"/>
      <protection/>
    </xf>
    <xf numFmtId="0" fontId="4" fillId="0" borderId="20" xfId="46" applyFont="1" applyBorder="1">
      <alignment/>
      <protection/>
    </xf>
    <xf numFmtId="2" fontId="0" fillId="0" borderId="26" xfId="46" applyNumberFormat="1" applyBorder="1">
      <alignment/>
      <protection/>
    </xf>
    <xf numFmtId="0" fontId="0" fillId="0" borderId="39" xfId="46" applyBorder="1">
      <alignment/>
      <protection/>
    </xf>
    <xf numFmtId="0" fontId="0" fillId="0" borderId="22" xfId="46" applyFont="1" applyBorder="1">
      <alignment/>
      <protection/>
    </xf>
    <xf numFmtId="2" fontId="0" fillId="0" borderId="40" xfId="0" applyNumberFormat="1" applyBorder="1" applyAlignment="1">
      <alignment/>
    </xf>
    <xf numFmtId="2" fontId="0" fillId="33" borderId="22" xfId="46" applyNumberFormat="1" applyFont="1" applyFill="1" applyBorder="1">
      <alignment/>
      <protection/>
    </xf>
    <xf numFmtId="2" fontId="0" fillId="0" borderId="41" xfId="46" applyNumberFormat="1" applyBorder="1">
      <alignment/>
      <protection/>
    </xf>
    <xf numFmtId="2" fontId="0" fillId="0" borderId="42" xfId="0" applyNumberFormat="1" applyBorder="1" applyAlignment="1">
      <alignment/>
    </xf>
    <xf numFmtId="0" fontId="0" fillId="0" borderId="43" xfId="46" applyFont="1" applyBorder="1">
      <alignment/>
      <protection/>
    </xf>
    <xf numFmtId="2" fontId="0" fillId="0" borderId="44" xfId="46" applyNumberFormat="1" applyBorder="1">
      <alignment/>
      <protection/>
    </xf>
    <xf numFmtId="2" fontId="0" fillId="0" borderId="18" xfId="46" applyNumberFormat="1" applyFont="1" applyBorder="1">
      <alignment/>
      <protection/>
    </xf>
    <xf numFmtId="2" fontId="0" fillId="0" borderId="22" xfId="46" applyNumberFormat="1" applyFill="1" applyBorder="1">
      <alignment/>
      <protection/>
    </xf>
    <xf numFmtId="0" fontId="0" fillId="0" borderId="45" xfId="46" applyFont="1" applyBorder="1">
      <alignment/>
      <protection/>
    </xf>
    <xf numFmtId="2" fontId="0" fillId="0" borderId="46" xfId="0" applyNumberFormat="1" applyBorder="1" applyAlignment="1">
      <alignment/>
    </xf>
    <xf numFmtId="2" fontId="0" fillId="0" borderId="47" xfId="46" applyNumberFormat="1" applyBorder="1">
      <alignment/>
      <protection/>
    </xf>
    <xf numFmtId="0" fontId="2" fillId="0" borderId="33" xfId="46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48" xfId="46" applyNumberFormat="1" applyFont="1" applyBorder="1">
      <alignment/>
      <protection/>
    </xf>
    <xf numFmtId="2" fontId="0" fillId="0" borderId="35" xfId="46" applyNumberFormat="1" applyFont="1" applyBorder="1">
      <alignment/>
      <protection/>
    </xf>
    <xf numFmtId="2" fontId="0" fillId="0" borderId="49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2" fontId="0" fillId="0" borderId="13" xfId="46" applyNumberFormat="1" applyBorder="1">
      <alignment/>
      <protection/>
    </xf>
    <xf numFmtId="2" fontId="2" fillId="0" borderId="16" xfId="46" applyNumberFormat="1" applyFont="1" applyBorder="1" applyAlignment="1">
      <alignment horizontal="center" vertical="center" wrapText="1"/>
      <protection/>
    </xf>
    <xf numFmtId="2" fontId="0" fillId="0" borderId="45" xfId="46" applyNumberFormat="1" applyFont="1" applyFill="1" applyBorder="1">
      <alignment/>
      <protection/>
    </xf>
    <xf numFmtId="2" fontId="0" fillId="0" borderId="45" xfId="46" applyNumberFormat="1" applyBorder="1">
      <alignment/>
      <protection/>
    </xf>
    <xf numFmtId="0" fontId="2" fillId="0" borderId="32" xfId="46" applyFont="1" applyBorder="1">
      <alignment/>
      <protection/>
    </xf>
    <xf numFmtId="2" fontId="0" fillId="0" borderId="49" xfId="46" applyNumberFormat="1" applyBorder="1">
      <alignment/>
      <protection/>
    </xf>
    <xf numFmtId="0" fontId="4" fillId="0" borderId="38" xfId="46" applyFont="1" applyBorder="1">
      <alignment/>
      <protection/>
    </xf>
    <xf numFmtId="2" fontId="0" fillId="0" borderId="50" xfId="46" applyNumberFormat="1" applyBorder="1">
      <alignment/>
      <protection/>
    </xf>
    <xf numFmtId="2" fontId="0" fillId="0" borderId="51" xfId="46" applyNumberFormat="1" applyBorder="1">
      <alignment/>
      <protection/>
    </xf>
    <xf numFmtId="2" fontId="0" fillId="0" borderId="52" xfId="46" applyNumberFormat="1" applyBorder="1">
      <alignment/>
      <protection/>
    </xf>
    <xf numFmtId="2" fontId="0" fillId="0" borderId="53" xfId="46" applyNumberFormat="1" applyBorder="1">
      <alignment/>
      <protection/>
    </xf>
    <xf numFmtId="2" fontId="0" fillId="0" borderId="54" xfId="46" applyNumberFormat="1" applyBorder="1">
      <alignment/>
      <protection/>
    </xf>
    <xf numFmtId="2" fontId="0" fillId="0" borderId="45" xfId="46" applyNumberFormat="1" applyFont="1" applyBorder="1">
      <alignment/>
      <protection/>
    </xf>
    <xf numFmtId="2" fontId="0" fillId="0" borderId="17" xfId="46" applyNumberFormat="1" applyFont="1" applyBorder="1">
      <alignment/>
      <protection/>
    </xf>
    <xf numFmtId="2" fontId="0" fillId="0" borderId="19" xfId="46" applyNumberFormat="1" applyBorder="1">
      <alignment/>
      <protection/>
    </xf>
    <xf numFmtId="2" fontId="0" fillId="0" borderId="18" xfId="46" applyNumberFormat="1" applyBorder="1">
      <alignment/>
      <protection/>
    </xf>
    <xf numFmtId="2" fontId="0" fillId="33" borderId="43" xfId="46" applyNumberFormat="1" applyFill="1" applyBorder="1">
      <alignment/>
      <protection/>
    </xf>
    <xf numFmtId="2" fontId="0" fillId="0" borderId="43" xfId="46" applyNumberFormat="1" applyBorder="1">
      <alignment/>
      <protection/>
    </xf>
    <xf numFmtId="2" fontId="0" fillId="0" borderId="48" xfId="46" applyNumberFormat="1" applyBorder="1">
      <alignment/>
      <protection/>
    </xf>
    <xf numFmtId="2" fontId="0" fillId="0" borderId="39" xfId="46" applyNumberFormat="1" applyBorder="1">
      <alignment/>
      <protection/>
    </xf>
    <xf numFmtId="0" fontId="4" fillId="0" borderId="55" xfId="46" applyFont="1" applyBorder="1">
      <alignment/>
      <protection/>
    </xf>
    <xf numFmtId="2" fontId="0" fillId="0" borderId="56" xfId="46" applyNumberFormat="1" applyBorder="1">
      <alignment/>
      <protection/>
    </xf>
    <xf numFmtId="2" fontId="0" fillId="0" borderId="57" xfId="46" applyNumberFormat="1" applyBorder="1">
      <alignment/>
      <protection/>
    </xf>
    <xf numFmtId="2" fontId="0" fillId="0" borderId="58" xfId="46" applyNumberFormat="1" applyBorder="1">
      <alignment/>
      <protection/>
    </xf>
    <xf numFmtId="2" fontId="0" fillId="0" borderId="59" xfId="46" applyNumberFormat="1" applyBorder="1">
      <alignment/>
      <protection/>
    </xf>
    <xf numFmtId="2" fontId="0" fillId="0" borderId="60" xfId="46" applyNumberFormat="1" applyBorder="1">
      <alignment/>
      <protection/>
    </xf>
    <xf numFmtId="0" fontId="0" fillId="0" borderId="61" xfId="46" applyBorder="1">
      <alignment/>
      <protection/>
    </xf>
    <xf numFmtId="0" fontId="5" fillId="0" borderId="55" xfId="46" applyFont="1" applyBorder="1">
      <alignment/>
      <protection/>
    </xf>
    <xf numFmtId="0" fontId="0" fillId="0" borderId="55" xfId="46" applyFont="1" applyBorder="1">
      <alignment/>
      <protection/>
    </xf>
    <xf numFmtId="2" fontId="0" fillId="33" borderId="22" xfId="46" applyNumberFormat="1" applyFill="1" applyBorder="1">
      <alignment/>
      <protection/>
    </xf>
    <xf numFmtId="2" fontId="0" fillId="0" borderId="17" xfId="46" applyNumberFormat="1" applyBorder="1">
      <alignment/>
      <protection/>
    </xf>
    <xf numFmtId="0" fontId="5" fillId="0" borderId="50" xfId="46" applyFont="1" applyBorder="1">
      <alignment/>
      <protection/>
    </xf>
    <xf numFmtId="2" fontId="6" fillId="0" borderId="50" xfId="46" applyNumberFormat="1" applyFont="1" applyBorder="1">
      <alignment/>
      <protection/>
    </xf>
    <xf numFmtId="2" fontId="6" fillId="0" borderId="15" xfId="46" applyNumberFormat="1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31" xfId="46" applyFont="1" applyBorder="1">
      <alignment/>
      <protection/>
    </xf>
    <xf numFmtId="2" fontId="0" fillId="0" borderId="62" xfId="46" applyNumberFormat="1" applyBorder="1">
      <alignment/>
      <protection/>
    </xf>
    <xf numFmtId="2" fontId="0" fillId="33" borderId="56" xfId="46" applyNumberFormat="1" applyFill="1" applyBorder="1">
      <alignment/>
      <protection/>
    </xf>
    <xf numFmtId="2" fontId="0" fillId="0" borderId="43" xfId="46" applyNumberFormat="1" applyFont="1" applyBorder="1">
      <alignment/>
      <protection/>
    </xf>
    <xf numFmtId="2" fontId="0" fillId="0" borderId="63" xfId="46" applyNumberFormat="1" applyBorder="1">
      <alignment/>
      <protection/>
    </xf>
    <xf numFmtId="0" fontId="4" fillId="0" borderId="32" xfId="46" applyFont="1" applyBorder="1" applyAlignment="1">
      <alignment vertical="center" wrapText="1"/>
      <protection/>
    </xf>
    <xf numFmtId="0" fontId="0" fillId="0" borderId="64" xfId="46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"/>
  <sheetViews>
    <sheetView tabSelected="1" zoomScale="90" zoomScaleNormal="90" zoomScalePageLayoutView="0" workbookViewId="0" topLeftCell="A40">
      <selection activeCell="J71" sqref="J71"/>
    </sheetView>
  </sheetViews>
  <sheetFormatPr defaultColWidth="8.57421875" defaultRowHeight="12.75"/>
  <cols>
    <col min="1" max="1" width="36.140625" style="1" customWidth="1"/>
    <col min="2" max="2" width="14.57421875" style="2" customWidth="1"/>
    <col min="3" max="3" width="10.7109375" style="2" customWidth="1"/>
    <col min="4" max="4" width="9.140625" style="2" customWidth="1"/>
    <col min="5" max="5" width="10.7109375" style="2" customWidth="1"/>
    <col min="6" max="6" width="11.28125" style="2" customWidth="1"/>
    <col min="7" max="7" width="9.140625" style="2" customWidth="1"/>
    <col min="8" max="8" width="13.00390625" style="2" customWidth="1"/>
    <col min="9" max="9" width="11.421875" style="2" customWidth="1"/>
    <col min="10" max="10" width="18.7109375" style="2" customWidth="1"/>
    <col min="11" max="43" width="9.140625" style="2" customWidth="1"/>
    <col min="44" max="16384" width="8.57421875" style="3" customWidth="1"/>
  </cols>
  <sheetData>
    <row r="1" spans="1:10" s="2" customFormat="1" ht="36" customHeight="1">
      <c r="A1" s="4"/>
      <c r="B1" s="5"/>
      <c r="C1" s="5"/>
      <c r="D1" s="5"/>
      <c r="E1" s="6" t="s">
        <v>0</v>
      </c>
      <c r="F1" s="7"/>
      <c r="G1" s="7"/>
      <c r="H1" s="5"/>
      <c r="I1" s="5"/>
      <c r="J1" s="5"/>
    </row>
    <row r="2" spans="1:43" s="5" customFormat="1" ht="18">
      <c r="A2" s="4"/>
      <c r="B2" s="8"/>
      <c r="C2" s="9" t="s">
        <v>1</v>
      </c>
      <c r="D2" s="10"/>
      <c r="E2" s="11"/>
      <c r="F2" s="9" t="s">
        <v>2</v>
      </c>
      <c r="G2" s="12"/>
      <c r="H2" s="11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0" ht="63.75">
      <c r="A3" s="13" t="s">
        <v>3</v>
      </c>
      <c r="B3" s="14" t="s">
        <v>4</v>
      </c>
      <c r="C3" s="15" t="s">
        <v>5</v>
      </c>
      <c r="D3" s="16" t="s">
        <v>6</v>
      </c>
      <c r="E3" s="17" t="s">
        <v>7</v>
      </c>
      <c r="F3" s="15" t="s">
        <v>8</v>
      </c>
      <c r="G3" s="16" t="s">
        <v>6</v>
      </c>
      <c r="H3" s="17" t="s">
        <v>7</v>
      </c>
      <c r="I3" s="14" t="s">
        <v>9</v>
      </c>
      <c r="J3" s="14" t="s">
        <v>10</v>
      </c>
    </row>
    <row r="4" spans="1:43" s="24" customFormat="1" ht="12.75">
      <c r="A4" s="18" t="s">
        <v>11</v>
      </c>
      <c r="B4" s="19">
        <v>40000</v>
      </c>
      <c r="C4" s="20">
        <v>41000</v>
      </c>
      <c r="D4" s="21">
        <v>0</v>
      </c>
      <c r="E4" s="22">
        <f aca="true" t="shared" si="0" ref="E4:E13">SUM(C4:D4)</f>
        <v>41000</v>
      </c>
      <c r="F4" s="21">
        <v>27333</v>
      </c>
      <c r="G4" s="23">
        <v>0</v>
      </c>
      <c r="H4" s="22">
        <f aca="true" t="shared" si="1" ref="H4:H13">SUM(F4:G4)</f>
        <v>27333</v>
      </c>
      <c r="I4" s="20">
        <v>41000</v>
      </c>
      <c r="J4" s="20">
        <v>46000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24" customFormat="1" ht="12.75">
      <c r="A5" s="18" t="s">
        <v>12</v>
      </c>
      <c r="B5" s="25">
        <v>11.38</v>
      </c>
      <c r="C5" s="20">
        <v>10</v>
      </c>
      <c r="D5" s="21">
        <v>0</v>
      </c>
      <c r="E5" s="22">
        <f t="shared" si="0"/>
        <v>10</v>
      </c>
      <c r="F5" s="21">
        <v>6.63</v>
      </c>
      <c r="G5" s="26">
        <v>0</v>
      </c>
      <c r="H5" s="22">
        <f t="shared" si="1"/>
        <v>6.63</v>
      </c>
      <c r="I5" s="20">
        <v>10</v>
      </c>
      <c r="J5" s="2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24" customFormat="1" ht="12.75">
      <c r="A6" s="18" t="s">
        <v>13</v>
      </c>
      <c r="B6" s="25">
        <v>80</v>
      </c>
      <c r="C6" s="20">
        <v>80</v>
      </c>
      <c r="D6" s="21">
        <v>0</v>
      </c>
      <c r="E6" s="22">
        <f t="shared" si="0"/>
        <v>80</v>
      </c>
      <c r="F6" s="21">
        <v>80</v>
      </c>
      <c r="G6" s="23">
        <v>0</v>
      </c>
      <c r="H6" s="22">
        <f t="shared" si="1"/>
        <v>80</v>
      </c>
      <c r="I6" s="20">
        <v>80</v>
      </c>
      <c r="J6" s="20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24" customFormat="1" ht="12.75">
      <c r="A7" s="18" t="s">
        <v>14</v>
      </c>
      <c r="B7" s="25">
        <v>500</v>
      </c>
      <c r="C7" s="20">
        <v>500</v>
      </c>
      <c r="D7" s="21">
        <v>0</v>
      </c>
      <c r="E7" s="22">
        <f t="shared" si="0"/>
        <v>500</v>
      </c>
      <c r="F7" s="21">
        <v>0</v>
      </c>
      <c r="G7" s="23">
        <v>0</v>
      </c>
      <c r="H7" s="22">
        <f t="shared" si="1"/>
        <v>0</v>
      </c>
      <c r="I7" s="20">
        <v>500</v>
      </c>
      <c r="J7" s="20">
        <v>500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24" customFormat="1" ht="12.75">
      <c r="A8" s="18" t="s">
        <v>15</v>
      </c>
      <c r="B8" s="25">
        <v>5053.54</v>
      </c>
      <c r="C8" s="27">
        <v>5492.16</v>
      </c>
      <c r="D8" s="21">
        <v>0</v>
      </c>
      <c r="E8" s="22">
        <f t="shared" si="0"/>
        <v>5492.16</v>
      </c>
      <c r="F8" s="21">
        <v>4119.12</v>
      </c>
      <c r="G8" s="23">
        <v>0</v>
      </c>
      <c r="H8" s="22">
        <f t="shared" si="1"/>
        <v>4119.12</v>
      </c>
      <c r="I8" s="20">
        <v>5492.16</v>
      </c>
      <c r="J8" s="27">
        <v>5492.16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24" customFormat="1" ht="12.75">
      <c r="A9" s="18" t="s">
        <v>16</v>
      </c>
      <c r="B9" s="25">
        <v>30</v>
      </c>
      <c r="C9" s="20">
        <v>30</v>
      </c>
      <c r="D9" s="21">
        <v>0</v>
      </c>
      <c r="E9" s="22">
        <f t="shared" si="0"/>
        <v>30</v>
      </c>
      <c r="F9" s="21">
        <v>30</v>
      </c>
      <c r="G9" s="23">
        <v>0</v>
      </c>
      <c r="H9" s="22">
        <f t="shared" si="1"/>
        <v>30</v>
      </c>
      <c r="I9" s="20">
        <v>30</v>
      </c>
      <c r="J9" s="20">
        <v>30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24" customFormat="1" ht="12.75">
      <c r="A10" s="18" t="s">
        <v>17</v>
      </c>
      <c r="B10" s="25">
        <v>6</v>
      </c>
      <c r="C10" s="20">
        <v>6</v>
      </c>
      <c r="D10" s="21">
        <v>0</v>
      </c>
      <c r="E10" s="22">
        <f t="shared" si="0"/>
        <v>6</v>
      </c>
      <c r="F10" s="21">
        <v>6</v>
      </c>
      <c r="G10" s="23">
        <v>0</v>
      </c>
      <c r="H10" s="22">
        <f t="shared" si="1"/>
        <v>6</v>
      </c>
      <c r="I10" s="20">
        <v>6</v>
      </c>
      <c r="J10" s="20">
        <v>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24" customFormat="1" ht="12.75">
      <c r="A11" s="18" t="s">
        <v>18</v>
      </c>
      <c r="B11" s="25">
        <v>1370</v>
      </c>
      <c r="C11" s="20">
        <v>0</v>
      </c>
      <c r="D11" s="21">
        <v>0</v>
      </c>
      <c r="E11" s="22">
        <f t="shared" si="0"/>
        <v>0</v>
      </c>
      <c r="F11" s="21">
        <v>0</v>
      </c>
      <c r="G11" s="23">
        <v>0</v>
      </c>
      <c r="H11" s="22">
        <f t="shared" si="1"/>
        <v>0</v>
      </c>
      <c r="I11" s="20">
        <v>0</v>
      </c>
      <c r="J11" s="20"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24" customFormat="1" ht="12.75">
      <c r="A12" s="18" t="s">
        <v>19</v>
      </c>
      <c r="B12" s="25">
        <v>581.36</v>
      </c>
      <c r="C12" s="20">
        <v>420</v>
      </c>
      <c r="D12" s="21">
        <v>0</v>
      </c>
      <c r="E12" s="22">
        <f t="shared" si="0"/>
        <v>420</v>
      </c>
      <c r="F12" s="21">
        <v>661.5</v>
      </c>
      <c r="G12" s="23">
        <v>0</v>
      </c>
      <c r="H12" s="22">
        <f t="shared" si="1"/>
        <v>661.5</v>
      </c>
      <c r="I12" s="20">
        <v>661.5</v>
      </c>
      <c r="J12" s="20">
        <v>467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1" customFormat="1" ht="12.75">
      <c r="A13" s="28" t="s">
        <v>20</v>
      </c>
      <c r="B13" s="29">
        <v>3523.22</v>
      </c>
      <c r="C13" s="20">
        <v>2500</v>
      </c>
      <c r="D13" s="30">
        <v>0</v>
      </c>
      <c r="E13" s="22">
        <f t="shared" si="0"/>
        <v>2500</v>
      </c>
      <c r="F13" s="21">
        <v>2564.48</v>
      </c>
      <c r="G13" s="23">
        <v>0</v>
      </c>
      <c r="H13" s="22">
        <f t="shared" si="1"/>
        <v>2564.48</v>
      </c>
      <c r="I13" s="20">
        <v>2564.48</v>
      </c>
      <c r="J13" s="20">
        <v>4500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7" customFormat="1" ht="12.75">
      <c r="A14" s="32" t="s">
        <v>21</v>
      </c>
      <c r="B14" s="33">
        <f aca="true" t="shared" si="2" ref="B14:J14">SUM(B4:B13)</f>
        <v>51155.5</v>
      </c>
      <c r="C14" s="34">
        <f t="shared" si="2"/>
        <v>50038.16</v>
      </c>
      <c r="D14" s="35">
        <f t="shared" si="2"/>
        <v>0</v>
      </c>
      <c r="E14" s="36">
        <f t="shared" si="2"/>
        <v>50038.16</v>
      </c>
      <c r="F14" s="34">
        <f t="shared" si="2"/>
        <v>34800.73</v>
      </c>
      <c r="G14" s="35">
        <f t="shared" si="2"/>
        <v>0</v>
      </c>
      <c r="H14" s="36">
        <f t="shared" si="2"/>
        <v>34800.73</v>
      </c>
      <c r="I14" s="33">
        <f t="shared" si="2"/>
        <v>50344.14000000001</v>
      </c>
      <c r="J14" s="33">
        <f t="shared" si="2"/>
        <v>57005.16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0" customFormat="1" ht="39.75" customHeight="1">
      <c r="A15" s="38"/>
      <c r="B15" s="39"/>
      <c r="D15" s="40" t="s">
        <v>22</v>
      </c>
      <c r="E15" s="4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24" customFormat="1" ht="15.75">
      <c r="A16" s="42" t="s">
        <v>23</v>
      </c>
      <c r="B16" s="43"/>
      <c r="J16" s="4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24" customFormat="1" ht="12.75">
      <c r="A17" s="45" t="s">
        <v>24</v>
      </c>
      <c r="B17" s="46">
        <v>9547</v>
      </c>
      <c r="C17" s="47">
        <v>9740</v>
      </c>
      <c r="D17" s="21">
        <v>0</v>
      </c>
      <c r="E17" s="22">
        <f aca="true" t="shared" si="3" ref="E17:E27">SUM(C17:D17)</f>
        <v>9740</v>
      </c>
      <c r="F17" s="48">
        <v>7091.8</v>
      </c>
      <c r="G17" s="23">
        <v>0</v>
      </c>
      <c r="H17" s="22">
        <f aca="true" t="shared" si="4" ref="H17:H27">SUM(F17:G17)</f>
        <v>7091.8</v>
      </c>
      <c r="I17" s="20">
        <v>9924.18</v>
      </c>
      <c r="J17" s="47">
        <v>10000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24" customFormat="1" ht="12.75">
      <c r="A18" s="45" t="s">
        <v>25</v>
      </c>
      <c r="B18" s="49">
        <v>690.69</v>
      </c>
      <c r="C18" s="20">
        <v>950</v>
      </c>
      <c r="D18" s="21">
        <v>0</v>
      </c>
      <c r="E18" s="22">
        <f t="shared" si="3"/>
        <v>950</v>
      </c>
      <c r="F18" s="48">
        <v>662</v>
      </c>
      <c r="G18" s="23">
        <v>0</v>
      </c>
      <c r="H18" s="22">
        <f t="shared" si="4"/>
        <v>662</v>
      </c>
      <c r="I18" s="20">
        <v>850</v>
      </c>
      <c r="J18" s="20">
        <v>850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24" customFormat="1" ht="12.75">
      <c r="A19" s="45" t="s">
        <v>26</v>
      </c>
      <c r="B19" s="49">
        <v>440.74</v>
      </c>
      <c r="C19" s="20">
        <v>650</v>
      </c>
      <c r="D19" s="21">
        <v>0</v>
      </c>
      <c r="E19" s="22">
        <f t="shared" si="3"/>
        <v>650</v>
      </c>
      <c r="F19" s="48">
        <v>202.32</v>
      </c>
      <c r="G19" s="23">
        <v>0</v>
      </c>
      <c r="H19" s="22">
        <f t="shared" si="4"/>
        <v>202.32</v>
      </c>
      <c r="I19" s="20">
        <v>213.36</v>
      </c>
      <c r="J19" s="20">
        <v>250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24" customFormat="1" ht="12.75">
      <c r="A20" s="45" t="s">
        <v>27</v>
      </c>
      <c r="B20" s="49">
        <v>0</v>
      </c>
      <c r="C20" s="20">
        <v>200</v>
      </c>
      <c r="D20" s="21">
        <v>0</v>
      </c>
      <c r="E20" s="22">
        <f t="shared" si="3"/>
        <v>200</v>
      </c>
      <c r="F20" s="48">
        <v>0</v>
      </c>
      <c r="G20" s="23">
        <v>0</v>
      </c>
      <c r="H20" s="22">
        <f t="shared" si="4"/>
        <v>0</v>
      </c>
      <c r="I20" s="20">
        <v>0</v>
      </c>
      <c r="J20" s="20">
        <v>200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24" customFormat="1" ht="12.75">
      <c r="A21" s="45" t="s">
        <v>28</v>
      </c>
      <c r="B21" s="49">
        <v>2000</v>
      </c>
      <c r="C21" s="20">
        <v>2000</v>
      </c>
      <c r="D21" s="21">
        <v>0</v>
      </c>
      <c r="E21" s="22">
        <f t="shared" si="3"/>
        <v>2000</v>
      </c>
      <c r="F21" s="48">
        <v>2000</v>
      </c>
      <c r="G21" s="23">
        <v>0</v>
      </c>
      <c r="H21" s="22">
        <f t="shared" si="4"/>
        <v>2000</v>
      </c>
      <c r="I21" s="20">
        <v>2000</v>
      </c>
      <c r="J21" s="20">
        <v>2000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24" customFormat="1" ht="12.75">
      <c r="A22" s="45" t="s">
        <v>29</v>
      </c>
      <c r="B22" s="49">
        <v>1855.44</v>
      </c>
      <c r="C22" s="20">
        <v>1760</v>
      </c>
      <c r="D22" s="21">
        <v>0</v>
      </c>
      <c r="E22" s="22">
        <f t="shared" si="3"/>
        <v>1760</v>
      </c>
      <c r="F22" s="48">
        <v>1462</v>
      </c>
      <c r="G22" s="23">
        <v>0</v>
      </c>
      <c r="H22" s="22">
        <f t="shared" si="4"/>
        <v>1462</v>
      </c>
      <c r="I22" s="20">
        <v>1462</v>
      </c>
      <c r="J22" s="20">
        <v>1760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24" customFormat="1" ht="12.75">
      <c r="A23" s="45" t="s">
        <v>30</v>
      </c>
      <c r="B23" s="49">
        <v>395</v>
      </c>
      <c r="C23" s="20">
        <v>450</v>
      </c>
      <c r="D23" s="21">
        <v>0</v>
      </c>
      <c r="E23" s="22">
        <f t="shared" si="3"/>
        <v>450</v>
      </c>
      <c r="F23" s="48">
        <v>295</v>
      </c>
      <c r="G23" s="26">
        <v>0</v>
      </c>
      <c r="H23" s="22">
        <f t="shared" si="4"/>
        <v>295</v>
      </c>
      <c r="I23" s="20">
        <v>395</v>
      </c>
      <c r="J23" s="20">
        <v>500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31" customFormat="1" ht="12.75">
      <c r="A24" s="50" t="s">
        <v>31</v>
      </c>
      <c r="B24" s="49">
        <v>2001.81</v>
      </c>
      <c r="C24" s="20">
        <v>2100</v>
      </c>
      <c r="D24" s="21">
        <v>0</v>
      </c>
      <c r="E24" s="22">
        <f t="shared" si="3"/>
        <v>2100</v>
      </c>
      <c r="F24" s="51">
        <v>0</v>
      </c>
      <c r="G24" s="52">
        <v>0</v>
      </c>
      <c r="H24" s="22">
        <f t="shared" si="4"/>
        <v>0</v>
      </c>
      <c r="I24" s="20">
        <v>2100</v>
      </c>
      <c r="J24" s="20">
        <v>2100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5" customFormat="1" ht="12.75">
      <c r="A25" s="45" t="s">
        <v>32</v>
      </c>
      <c r="B25" s="49">
        <v>762.94</v>
      </c>
      <c r="C25" s="53">
        <v>750</v>
      </c>
      <c r="D25" s="21">
        <v>0</v>
      </c>
      <c r="E25" s="22">
        <f t="shared" si="3"/>
        <v>750</v>
      </c>
      <c r="F25" s="48">
        <v>1743.42</v>
      </c>
      <c r="G25" s="23">
        <v>0</v>
      </c>
      <c r="H25" s="22">
        <f t="shared" si="4"/>
        <v>1743.42</v>
      </c>
      <c r="I25" s="53">
        <v>1800</v>
      </c>
      <c r="J25" s="53">
        <v>750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10" s="2" customFormat="1" ht="12.75">
      <c r="A26" s="50" t="s">
        <v>33</v>
      </c>
      <c r="B26" s="49">
        <v>40</v>
      </c>
      <c r="C26" s="20">
        <v>100</v>
      </c>
      <c r="D26" s="21">
        <v>0</v>
      </c>
      <c r="E26" s="22">
        <f t="shared" si="3"/>
        <v>100</v>
      </c>
      <c r="F26" s="48">
        <v>120</v>
      </c>
      <c r="G26" s="23">
        <v>0</v>
      </c>
      <c r="H26" s="22">
        <f t="shared" si="4"/>
        <v>120</v>
      </c>
      <c r="I26" s="20">
        <v>120</v>
      </c>
      <c r="J26" s="20">
        <v>150</v>
      </c>
    </row>
    <row r="27" spans="1:10" s="2" customFormat="1" ht="12.75">
      <c r="A27" s="54" t="s">
        <v>34</v>
      </c>
      <c r="B27" s="55">
        <v>0</v>
      </c>
      <c r="C27" s="20">
        <v>100</v>
      </c>
      <c r="D27" s="56">
        <v>0</v>
      </c>
      <c r="E27" s="22">
        <f t="shared" si="3"/>
        <v>100</v>
      </c>
      <c r="F27" s="48">
        <v>0</v>
      </c>
      <c r="G27" s="30">
        <v>0</v>
      </c>
      <c r="H27" s="22">
        <f t="shared" si="4"/>
        <v>0</v>
      </c>
      <c r="I27" s="20">
        <v>0</v>
      </c>
      <c r="J27" s="20">
        <v>100</v>
      </c>
    </row>
    <row r="28" spans="1:10" s="2" customFormat="1" ht="12.75">
      <c r="A28" s="57" t="s">
        <v>35</v>
      </c>
      <c r="B28" s="58">
        <f aca="true" t="shared" si="5" ref="B28:J28">SUM(B17:B27)</f>
        <v>17733.62</v>
      </c>
      <c r="C28" s="59">
        <f t="shared" si="5"/>
        <v>18800</v>
      </c>
      <c r="D28" s="60">
        <f t="shared" si="5"/>
        <v>0</v>
      </c>
      <c r="E28" s="61">
        <f t="shared" si="5"/>
        <v>18800</v>
      </c>
      <c r="F28" s="59">
        <f t="shared" si="5"/>
        <v>13576.539999999999</v>
      </c>
      <c r="G28" s="60">
        <f t="shared" si="5"/>
        <v>0</v>
      </c>
      <c r="H28" s="61">
        <f t="shared" si="5"/>
        <v>13576.539999999999</v>
      </c>
      <c r="I28" s="58">
        <f t="shared" si="5"/>
        <v>18864.54</v>
      </c>
      <c r="J28" s="58">
        <f t="shared" si="5"/>
        <v>18660</v>
      </c>
    </row>
    <row r="29" s="2" customFormat="1" ht="12.75">
      <c r="B29" s="62"/>
    </row>
    <row r="30" s="2" customFormat="1" ht="12.75">
      <c r="B30" s="62"/>
    </row>
    <row r="31" s="2" customFormat="1" ht="12.75">
      <c r="B31" s="62"/>
    </row>
    <row r="32" s="2" customFormat="1" ht="12.75">
      <c r="B32" s="62"/>
    </row>
    <row r="33" s="2" customFormat="1" ht="12.75">
      <c r="B33" s="62"/>
    </row>
    <row r="34" s="2" customFormat="1" ht="12.75">
      <c r="B34" s="62"/>
    </row>
    <row r="35" s="2" customFormat="1" ht="12.75">
      <c r="B35" s="62"/>
    </row>
    <row r="36" spans="1:43" s="5" customFormat="1" ht="18">
      <c r="A36" s="4"/>
      <c r="B36" s="63"/>
      <c r="C36" s="9" t="s">
        <v>1</v>
      </c>
      <c r="D36" s="10"/>
      <c r="E36" s="11"/>
      <c r="F36" s="9" t="s">
        <v>2</v>
      </c>
      <c r="G36" s="12"/>
      <c r="H36" s="11"/>
      <c r="I36" s="8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10" ht="63.75">
      <c r="A37" s="13" t="s">
        <v>3</v>
      </c>
      <c r="B37" s="64" t="s">
        <v>4</v>
      </c>
      <c r="C37" s="15" t="s">
        <v>5</v>
      </c>
      <c r="D37" s="16" t="s">
        <v>6</v>
      </c>
      <c r="E37" s="17" t="s">
        <v>7</v>
      </c>
      <c r="F37" s="15" t="s">
        <v>8</v>
      </c>
      <c r="G37" s="16" t="s">
        <v>6</v>
      </c>
      <c r="H37" s="17" t="s">
        <v>7</v>
      </c>
      <c r="I37" s="14" t="s">
        <v>9</v>
      </c>
      <c r="J37" s="14" t="s">
        <v>10</v>
      </c>
    </row>
    <row r="38" spans="1:43" s="31" customFormat="1" ht="15.75">
      <c r="A38" s="42" t="s">
        <v>36</v>
      </c>
      <c r="B38" s="20"/>
      <c r="C38" s="20"/>
      <c r="D38" s="21"/>
      <c r="E38" s="22"/>
      <c r="F38" s="21"/>
      <c r="G38" s="23"/>
      <c r="H38" s="22"/>
      <c r="I38" s="20"/>
      <c r="J38" s="2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10" s="2" customFormat="1" ht="12.75">
      <c r="A39" s="2" t="s">
        <v>37</v>
      </c>
      <c r="B39" s="65">
        <v>2577.38</v>
      </c>
      <c r="C39" s="66">
        <v>2750</v>
      </c>
      <c r="D39" s="21">
        <v>0</v>
      </c>
      <c r="E39" s="22">
        <f>SUM(C39:D39)</f>
        <v>2750</v>
      </c>
      <c r="F39" s="21">
        <v>3000.75</v>
      </c>
      <c r="G39" s="23">
        <v>0</v>
      </c>
      <c r="H39" s="22">
        <f>SUM(F39:G39)</f>
        <v>3000.75</v>
      </c>
      <c r="I39" s="20">
        <v>3000.75</v>
      </c>
      <c r="J39" s="20">
        <v>3500</v>
      </c>
    </row>
    <row r="40" spans="1:43" s="37" customFormat="1" ht="12.75">
      <c r="A40" s="67" t="s">
        <v>38</v>
      </c>
      <c r="B40" s="33">
        <f aca="true" t="shared" si="6" ref="B40:J40">SUM(B39)</f>
        <v>2577.38</v>
      </c>
      <c r="C40" s="33">
        <f t="shared" si="6"/>
        <v>2750</v>
      </c>
      <c r="D40" s="33">
        <f t="shared" si="6"/>
        <v>0</v>
      </c>
      <c r="E40" s="68">
        <f t="shared" si="6"/>
        <v>2750</v>
      </c>
      <c r="F40" s="33">
        <f t="shared" si="6"/>
        <v>3000.75</v>
      </c>
      <c r="G40" s="33">
        <f t="shared" si="6"/>
        <v>0</v>
      </c>
      <c r="H40" s="33">
        <f t="shared" si="6"/>
        <v>3000.75</v>
      </c>
      <c r="I40" s="33">
        <f t="shared" si="6"/>
        <v>3000.75</v>
      </c>
      <c r="J40" s="33">
        <f t="shared" si="6"/>
        <v>3500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0" customFormat="1" ht="15.75">
      <c r="A41" s="69" t="s">
        <v>39</v>
      </c>
      <c r="B41" s="70"/>
      <c r="C41" s="70"/>
      <c r="D41" s="71"/>
      <c r="E41" s="72"/>
      <c r="F41" s="73"/>
      <c r="G41" s="74"/>
      <c r="H41" s="72"/>
      <c r="I41" s="70"/>
      <c r="J41" s="7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31" customFormat="1" ht="12.75">
      <c r="A42" s="28" t="s">
        <v>40</v>
      </c>
      <c r="B42" s="75">
        <v>70</v>
      </c>
      <c r="C42" s="66">
        <v>5000</v>
      </c>
      <c r="D42" s="76">
        <v>0</v>
      </c>
      <c r="E42" s="77">
        <f>SUM(C42:D42)</f>
        <v>5000</v>
      </c>
      <c r="F42" s="51">
        <v>13398.5</v>
      </c>
      <c r="G42" s="78">
        <v>0</v>
      </c>
      <c r="H42" s="22">
        <f>SUM(F42:G42)</f>
        <v>13398.5</v>
      </c>
      <c r="I42" s="79">
        <v>13398.5</v>
      </c>
      <c r="J42" s="80">
        <v>5000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37" customFormat="1" ht="12.75">
      <c r="A43" s="67" t="s">
        <v>41</v>
      </c>
      <c r="B43" s="33">
        <f>SUM(B42:B42)</f>
        <v>70</v>
      </c>
      <c r="C43" s="33">
        <f>SUM(C42:C42)</f>
        <v>5000</v>
      </c>
      <c r="D43" s="34">
        <f>SUM(D42:D42)</f>
        <v>0</v>
      </c>
      <c r="E43" s="36">
        <f>SUM(C43:D43)</f>
        <v>5000</v>
      </c>
      <c r="F43" s="81">
        <f>SUM(F42:F42)</f>
        <v>13398.5</v>
      </c>
      <c r="G43" s="35">
        <f>SUM(G42:G42)</f>
        <v>0</v>
      </c>
      <c r="H43" s="36">
        <f>SUM(F43:G43)</f>
        <v>13398.5</v>
      </c>
      <c r="I43" s="33">
        <f>SUM(I42:I42)</f>
        <v>13398.5</v>
      </c>
      <c r="J43" s="33">
        <f>SUM(J42:J42)</f>
        <v>5000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10" s="2" customFormat="1" ht="15.75">
      <c r="A44" s="69" t="s">
        <v>42</v>
      </c>
      <c r="B44" s="70"/>
      <c r="C44" s="70"/>
      <c r="D44" s="71"/>
      <c r="E44" s="72"/>
      <c r="F44" s="73"/>
      <c r="G44" s="74"/>
      <c r="H44" s="72"/>
      <c r="I44" s="70"/>
      <c r="J44" s="70"/>
    </row>
    <row r="45" spans="1:10" s="2" customFormat="1" ht="12.75">
      <c r="A45" s="18" t="s">
        <v>43</v>
      </c>
      <c r="B45" s="20">
        <v>712.5</v>
      </c>
      <c r="C45" s="20">
        <v>1750</v>
      </c>
      <c r="D45" s="21">
        <v>0</v>
      </c>
      <c r="E45" s="82">
        <f>SUM(C45:D45)</f>
        <v>1750</v>
      </c>
      <c r="F45" s="48">
        <v>985</v>
      </c>
      <c r="G45" s="23">
        <v>0</v>
      </c>
      <c r="H45" s="82">
        <f>SUM(F45:G45)</f>
        <v>985</v>
      </c>
      <c r="I45" s="20">
        <v>1200</v>
      </c>
      <c r="J45" s="20">
        <v>1750</v>
      </c>
    </row>
    <row r="46" spans="1:10" s="2" customFormat="1" ht="12.75">
      <c r="A46" s="67" t="s">
        <v>44</v>
      </c>
      <c r="B46" s="33">
        <f aca="true" t="shared" si="7" ref="B46:J46">SUM(B45:B45)</f>
        <v>712.5</v>
      </c>
      <c r="C46" s="33">
        <f t="shared" si="7"/>
        <v>1750</v>
      </c>
      <c r="D46" s="34">
        <f t="shared" si="7"/>
        <v>0</v>
      </c>
      <c r="E46" s="68">
        <f t="shared" si="7"/>
        <v>1750</v>
      </c>
      <c r="F46" s="81">
        <f t="shared" si="7"/>
        <v>985</v>
      </c>
      <c r="G46" s="35">
        <f t="shared" si="7"/>
        <v>0</v>
      </c>
      <c r="H46" s="68">
        <f t="shared" si="7"/>
        <v>985</v>
      </c>
      <c r="I46" s="33">
        <f t="shared" si="7"/>
        <v>1200</v>
      </c>
      <c r="J46" s="33">
        <f t="shared" si="7"/>
        <v>1750</v>
      </c>
    </row>
    <row r="47" spans="1:43" s="89" customFormat="1" ht="15.75">
      <c r="A47" s="83" t="s">
        <v>45</v>
      </c>
      <c r="B47" s="84"/>
      <c r="C47" s="70"/>
      <c r="D47" s="85"/>
      <c r="E47" s="86"/>
      <c r="F47" s="87"/>
      <c r="G47" s="88"/>
      <c r="H47" s="86"/>
      <c r="I47" s="84"/>
      <c r="J47" s="8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24" customFormat="1" ht="15">
      <c r="A48" s="90" t="s">
        <v>46</v>
      </c>
      <c r="B48" s="84"/>
      <c r="C48" s="20"/>
      <c r="D48" s="21"/>
      <c r="E48" s="86"/>
      <c r="F48" s="87"/>
      <c r="G48" s="88"/>
      <c r="H48" s="86"/>
      <c r="I48" s="84"/>
      <c r="J48" s="8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24" customFormat="1" ht="12.75">
      <c r="A49" s="91" t="s">
        <v>47</v>
      </c>
      <c r="B49" s="84">
        <v>1000</v>
      </c>
      <c r="C49" s="20">
        <v>1000</v>
      </c>
      <c r="D49" s="21">
        <v>0</v>
      </c>
      <c r="E49" s="22">
        <f aca="true" t="shared" si="8" ref="E49:E59">SUM(C49:D49)</f>
        <v>1000</v>
      </c>
      <c r="F49" s="48">
        <v>500</v>
      </c>
      <c r="G49" s="23">
        <v>0</v>
      </c>
      <c r="H49" s="22">
        <f aca="true" t="shared" si="9" ref="H49:H59">SUM(F49:G49)</f>
        <v>500</v>
      </c>
      <c r="I49" s="48">
        <v>1000</v>
      </c>
      <c r="J49" s="20">
        <v>1000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24" customFormat="1" ht="12.75">
      <c r="A50" s="18" t="s">
        <v>48</v>
      </c>
      <c r="B50" s="20">
        <v>1000</v>
      </c>
      <c r="C50" s="20">
        <v>1000</v>
      </c>
      <c r="D50" s="21">
        <v>0</v>
      </c>
      <c r="E50" s="22">
        <f t="shared" si="8"/>
        <v>1000</v>
      </c>
      <c r="F50" s="48">
        <v>500</v>
      </c>
      <c r="G50" s="23">
        <v>0</v>
      </c>
      <c r="H50" s="22">
        <f t="shared" si="9"/>
        <v>500</v>
      </c>
      <c r="I50" s="48">
        <v>1000</v>
      </c>
      <c r="J50" s="20">
        <v>1000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24" customFormat="1" ht="12.75">
      <c r="A51" s="18" t="s">
        <v>49</v>
      </c>
      <c r="B51" s="20">
        <v>750</v>
      </c>
      <c r="C51" s="20">
        <v>750</v>
      </c>
      <c r="D51" s="21">
        <v>0</v>
      </c>
      <c r="E51" s="21">
        <f t="shared" si="8"/>
        <v>750</v>
      </c>
      <c r="F51" s="48">
        <v>750</v>
      </c>
      <c r="G51" s="21">
        <v>0</v>
      </c>
      <c r="H51" s="21">
        <f t="shared" si="9"/>
        <v>750</v>
      </c>
      <c r="I51" s="48">
        <v>750</v>
      </c>
      <c r="J51" s="20">
        <v>750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24" customFormat="1" ht="12.75">
      <c r="A52" s="18" t="s">
        <v>50</v>
      </c>
      <c r="B52" s="20">
        <v>1000</v>
      </c>
      <c r="C52" s="20">
        <v>1000</v>
      </c>
      <c r="D52" s="21">
        <v>0</v>
      </c>
      <c r="E52" s="21">
        <f t="shared" si="8"/>
        <v>1000</v>
      </c>
      <c r="F52" s="48">
        <v>1000</v>
      </c>
      <c r="G52" s="21">
        <v>0</v>
      </c>
      <c r="H52" s="21">
        <f t="shared" si="9"/>
        <v>1000</v>
      </c>
      <c r="I52" s="48">
        <v>1000</v>
      </c>
      <c r="J52" s="20">
        <v>750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24" customFormat="1" ht="12.75">
      <c r="A53" s="18" t="s">
        <v>51</v>
      </c>
      <c r="B53" s="20">
        <v>250</v>
      </c>
      <c r="C53" s="20">
        <v>250</v>
      </c>
      <c r="D53" s="23">
        <v>0</v>
      </c>
      <c r="E53" s="21">
        <f t="shared" si="8"/>
        <v>250</v>
      </c>
      <c r="F53" s="48">
        <v>250</v>
      </c>
      <c r="G53" s="23">
        <v>0</v>
      </c>
      <c r="H53" s="21">
        <f t="shared" si="9"/>
        <v>250</v>
      </c>
      <c r="I53" s="48">
        <v>250</v>
      </c>
      <c r="J53" s="20">
        <v>250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24" customFormat="1" ht="12.75">
      <c r="A54" s="18" t="s">
        <v>52</v>
      </c>
      <c r="B54" s="20">
        <v>250</v>
      </c>
      <c r="C54" s="20">
        <v>250</v>
      </c>
      <c r="D54" s="23">
        <v>0</v>
      </c>
      <c r="E54" s="21">
        <f t="shared" si="8"/>
        <v>250</v>
      </c>
      <c r="F54" s="48">
        <v>250</v>
      </c>
      <c r="G54" s="23">
        <v>0</v>
      </c>
      <c r="H54" s="21">
        <f t="shared" si="9"/>
        <v>250</v>
      </c>
      <c r="I54" s="48">
        <v>250</v>
      </c>
      <c r="J54" s="20">
        <v>250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24" customFormat="1" ht="12.75">
      <c r="A55" s="18" t="s">
        <v>53</v>
      </c>
      <c r="B55" s="20">
        <v>250</v>
      </c>
      <c r="C55" s="20">
        <v>250</v>
      </c>
      <c r="D55" s="23">
        <v>0</v>
      </c>
      <c r="E55" s="21">
        <f t="shared" si="8"/>
        <v>250</v>
      </c>
      <c r="F55" s="48">
        <v>250</v>
      </c>
      <c r="G55" s="23">
        <v>0</v>
      </c>
      <c r="H55" s="21">
        <f t="shared" si="9"/>
        <v>250</v>
      </c>
      <c r="I55" s="48">
        <v>250</v>
      </c>
      <c r="J55" s="20">
        <v>250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24" customFormat="1" ht="12.75">
      <c r="A56" s="18" t="s">
        <v>54</v>
      </c>
      <c r="B56" s="20">
        <v>300</v>
      </c>
      <c r="C56" s="20">
        <v>300</v>
      </c>
      <c r="D56" s="21">
        <v>0</v>
      </c>
      <c r="E56" s="21">
        <f t="shared" si="8"/>
        <v>300</v>
      </c>
      <c r="F56" s="48">
        <v>300</v>
      </c>
      <c r="G56" s="21">
        <v>0</v>
      </c>
      <c r="H56" s="21">
        <f t="shared" si="9"/>
        <v>300</v>
      </c>
      <c r="I56" s="48">
        <v>300</v>
      </c>
      <c r="J56" s="20">
        <v>300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24" customFormat="1" ht="12.75">
      <c r="A57" s="18" t="s">
        <v>55</v>
      </c>
      <c r="B57" s="20">
        <v>200</v>
      </c>
      <c r="C57" s="20">
        <v>200</v>
      </c>
      <c r="D57" s="21">
        <v>0</v>
      </c>
      <c r="E57" s="21">
        <f t="shared" si="8"/>
        <v>200</v>
      </c>
      <c r="F57" s="48">
        <v>200</v>
      </c>
      <c r="G57" s="21">
        <v>0</v>
      </c>
      <c r="H57" s="21">
        <f t="shared" si="9"/>
        <v>200</v>
      </c>
      <c r="I57" s="48">
        <v>200</v>
      </c>
      <c r="J57" s="20">
        <v>200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24" customFormat="1" ht="12.75">
      <c r="A58" s="18" t="s">
        <v>56</v>
      </c>
      <c r="B58" s="20">
        <v>150</v>
      </c>
      <c r="C58" s="20">
        <v>150</v>
      </c>
      <c r="D58" s="21">
        <v>0</v>
      </c>
      <c r="E58" s="43">
        <f t="shared" si="8"/>
        <v>150</v>
      </c>
      <c r="F58" s="48">
        <v>150</v>
      </c>
      <c r="G58" s="21">
        <v>0</v>
      </c>
      <c r="H58" s="21">
        <f t="shared" si="9"/>
        <v>150</v>
      </c>
      <c r="I58" s="48">
        <v>150</v>
      </c>
      <c r="J58" s="20">
        <v>150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24" customFormat="1" ht="12.75">
      <c r="A59" s="18" t="s">
        <v>57</v>
      </c>
      <c r="B59" s="20">
        <v>3000</v>
      </c>
      <c r="C59" s="20">
        <v>3000</v>
      </c>
      <c r="D59" s="21">
        <v>0</v>
      </c>
      <c r="E59" s="43">
        <f t="shared" si="8"/>
        <v>3000</v>
      </c>
      <c r="F59" s="48">
        <v>3000</v>
      </c>
      <c r="G59" s="21">
        <v>0</v>
      </c>
      <c r="H59" s="21">
        <f t="shared" si="9"/>
        <v>3000</v>
      </c>
      <c r="I59" s="48">
        <v>3000</v>
      </c>
      <c r="J59" s="20">
        <v>3000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24" customFormat="1" ht="12.75">
      <c r="A60" s="18" t="s">
        <v>58</v>
      </c>
      <c r="B60" s="20">
        <v>0</v>
      </c>
      <c r="C60" s="20">
        <v>0</v>
      </c>
      <c r="D60" s="21">
        <v>0</v>
      </c>
      <c r="E60" s="43">
        <v>0</v>
      </c>
      <c r="F60" s="48">
        <v>0</v>
      </c>
      <c r="G60" s="21">
        <v>0</v>
      </c>
      <c r="H60" s="21">
        <v>0</v>
      </c>
      <c r="I60" s="48">
        <v>0</v>
      </c>
      <c r="J60" s="20">
        <v>6000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24" customFormat="1" ht="12.75">
      <c r="A61" s="18" t="s">
        <v>59</v>
      </c>
      <c r="B61" s="20">
        <v>100</v>
      </c>
      <c r="C61" s="20">
        <v>100</v>
      </c>
      <c r="D61" s="21">
        <v>0</v>
      </c>
      <c r="E61" s="43">
        <f>SUM(C61:D61)</f>
        <v>100</v>
      </c>
      <c r="F61" s="48">
        <v>100</v>
      </c>
      <c r="G61" s="21">
        <v>0</v>
      </c>
      <c r="H61" s="21">
        <f>SUM(F61:G61)</f>
        <v>100</v>
      </c>
      <c r="I61" s="48">
        <v>100</v>
      </c>
      <c r="J61" s="20">
        <v>100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24" customFormat="1" ht="12.75">
      <c r="A62" s="18" t="s">
        <v>60</v>
      </c>
      <c r="B62" s="20">
        <v>150</v>
      </c>
      <c r="C62" s="92">
        <v>150</v>
      </c>
      <c r="D62" s="21">
        <v>0</v>
      </c>
      <c r="E62" s="22">
        <f>SUM(C62:D62)</f>
        <v>150</v>
      </c>
      <c r="F62" s="48">
        <v>150</v>
      </c>
      <c r="G62" s="23">
        <v>0</v>
      </c>
      <c r="H62" s="22">
        <f>SUM(F62:G62)</f>
        <v>150</v>
      </c>
      <c r="I62" s="48">
        <v>150</v>
      </c>
      <c r="J62" s="92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24" customFormat="1" ht="12.75">
      <c r="A63" s="18" t="s">
        <v>61</v>
      </c>
      <c r="B63" s="80">
        <v>206.5</v>
      </c>
      <c r="C63" s="79">
        <v>200</v>
      </c>
      <c r="D63" s="93">
        <v>0</v>
      </c>
      <c r="E63" s="77">
        <f>SUM(C63:D63)</f>
        <v>200</v>
      </c>
      <c r="F63" s="51">
        <v>106.5</v>
      </c>
      <c r="G63" s="78">
        <v>0</v>
      </c>
      <c r="H63" s="77">
        <f>SUM(F63:G63)</f>
        <v>106.5</v>
      </c>
      <c r="I63" s="51">
        <v>156.5</v>
      </c>
      <c r="J63" s="79">
        <v>350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31" customFormat="1" ht="12.75">
      <c r="A64" s="67" t="s">
        <v>62</v>
      </c>
      <c r="B64" s="33">
        <f>SUM(B50:B63)</f>
        <v>7606.5</v>
      </c>
      <c r="C64" s="33">
        <f>SUM(C49:C63)</f>
        <v>8600</v>
      </c>
      <c r="D64" s="33">
        <f>SUM(D49:D63)</f>
        <v>0</v>
      </c>
      <c r="E64" s="33">
        <f>SUM(E49:E63)</f>
        <v>8600</v>
      </c>
      <c r="F64" s="33">
        <f>SUM(F49:F63)</f>
        <v>7506.5</v>
      </c>
      <c r="G64" s="33">
        <f>SUM(G50:G63)</f>
        <v>0</v>
      </c>
      <c r="H64" s="33">
        <f>SUM(H49:H63)</f>
        <v>7506.5</v>
      </c>
      <c r="I64" s="33">
        <f>SUM(I49:I63)</f>
        <v>8556.5</v>
      </c>
      <c r="J64" s="33">
        <f>SUM(J49:J63)</f>
        <v>14350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98" customFormat="1" ht="15">
      <c r="A65" s="94" t="s">
        <v>63</v>
      </c>
      <c r="B65" s="95"/>
      <c r="C65" s="95"/>
      <c r="D65" s="95"/>
      <c r="E65" s="95"/>
      <c r="F65" s="95"/>
      <c r="G65" s="95"/>
      <c r="H65" s="96"/>
      <c r="I65" s="95"/>
      <c r="J65" s="9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</row>
    <row r="66" spans="1:43" s="24" customFormat="1" ht="12.75">
      <c r="A66" s="91" t="s">
        <v>64</v>
      </c>
      <c r="B66" s="84">
        <v>11011.59</v>
      </c>
      <c r="C66" s="84">
        <v>10500</v>
      </c>
      <c r="D66" s="20">
        <v>0</v>
      </c>
      <c r="E66" s="99">
        <f>SUM(C66:D66)</f>
        <v>10500</v>
      </c>
      <c r="F66" s="84">
        <v>9379.95</v>
      </c>
      <c r="G66" s="84">
        <v>0</v>
      </c>
      <c r="H66" s="99">
        <f>SUM(F66:G66)</f>
        <v>9379.95</v>
      </c>
      <c r="I66" s="86">
        <v>10319.95</v>
      </c>
      <c r="J66" s="100">
        <v>10500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24" customFormat="1" ht="12.75">
      <c r="A67" s="18" t="s">
        <v>65</v>
      </c>
      <c r="B67" s="20">
        <v>1340</v>
      </c>
      <c r="C67" s="92">
        <v>1750</v>
      </c>
      <c r="D67" s="20">
        <v>0</v>
      </c>
      <c r="E67" s="82">
        <f>SUM(C67:D67)</f>
        <v>1750</v>
      </c>
      <c r="F67" s="20">
        <v>1230</v>
      </c>
      <c r="G67" s="20">
        <v>0</v>
      </c>
      <c r="H67" s="99">
        <f>SUM(F67:G67)</f>
        <v>1230</v>
      </c>
      <c r="I67" s="20">
        <v>1400</v>
      </c>
      <c r="J67" s="92">
        <v>2200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24" customFormat="1" ht="12.75">
      <c r="A68" s="28" t="s">
        <v>66</v>
      </c>
      <c r="B68" s="101"/>
      <c r="C68" s="80">
        <v>800</v>
      </c>
      <c r="D68" s="66">
        <v>0</v>
      </c>
      <c r="E68" s="102">
        <f>SUM(C68:D68)</f>
        <v>800</v>
      </c>
      <c r="F68" s="66">
        <v>0</v>
      </c>
      <c r="G68" s="75">
        <v>0</v>
      </c>
      <c r="H68" s="102">
        <f>SUM(F68:G68)</f>
        <v>0</v>
      </c>
      <c r="I68" s="80">
        <v>0</v>
      </c>
      <c r="J68" s="80">
        <v>1000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31" customFormat="1" ht="12.75">
      <c r="A69" s="57" t="s">
        <v>67</v>
      </c>
      <c r="B69" s="33">
        <f aca="true" t="shared" si="10" ref="B69:J69">SUM(B66:B68)</f>
        <v>12351.59</v>
      </c>
      <c r="C69" s="33">
        <f t="shared" si="10"/>
        <v>13050</v>
      </c>
      <c r="D69" s="33">
        <f t="shared" si="10"/>
        <v>0</v>
      </c>
      <c r="E69" s="33">
        <f t="shared" si="10"/>
        <v>13050</v>
      </c>
      <c r="F69" s="33">
        <f t="shared" si="10"/>
        <v>10609.95</v>
      </c>
      <c r="G69" s="33">
        <f t="shared" si="10"/>
        <v>0</v>
      </c>
      <c r="H69" s="33">
        <f t="shared" si="10"/>
        <v>10609.95</v>
      </c>
      <c r="I69" s="33">
        <f t="shared" si="10"/>
        <v>11719.95</v>
      </c>
      <c r="J69" s="33">
        <f t="shared" si="10"/>
        <v>13700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s="104" customFormat="1" ht="31.5">
      <c r="A70" s="103" t="s">
        <v>68</v>
      </c>
      <c r="B70" s="33">
        <f>SUM(B28+B40+B43+B46+B64+B69)</f>
        <v>41051.59</v>
      </c>
      <c r="C70" s="81">
        <f>SUM(C28+C40+C43+C46+C64+C69)</f>
        <v>49950</v>
      </c>
      <c r="D70" s="35">
        <f>SUM(D28+D40+D43+D46+D69)</f>
        <v>0</v>
      </c>
      <c r="E70" s="68">
        <f>SUM(E28+E40+E43+E46+E64+E69)</f>
        <v>49950</v>
      </c>
      <c r="F70" s="81">
        <f>SUM(F28+F40+F43+F46+F64+F69)</f>
        <v>49077.240000000005</v>
      </c>
      <c r="G70" s="35">
        <f>SUM(G28+G40+G43+G46+G64+G69)</f>
        <v>0</v>
      </c>
      <c r="H70" s="68">
        <f>SUM(H28+H40+H43+H46+H69)</f>
        <v>41570.740000000005</v>
      </c>
      <c r="I70" s="33">
        <f>SUM(I28+I40+I43+I46+I64+I69)</f>
        <v>56740.240000000005</v>
      </c>
      <c r="J70" s="33">
        <f>SUM(J28+J40+J43+J46+J64+J69)</f>
        <v>56960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s="37" customFormat="1" ht="37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s="5" customFormat="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Coaker</cp:lastModifiedBy>
  <cp:lastPrinted>2015-12-30T10:57:05Z</cp:lastPrinted>
  <dcterms:modified xsi:type="dcterms:W3CDTF">2015-12-30T11:46:04Z</dcterms:modified>
  <cp:category/>
  <cp:version/>
  <cp:contentType/>
  <cp:contentStatus/>
</cp:coreProperties>
</file>