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20" windowHeight="9510" activeTab="3"/>
  </bookViews>
  <sheets>
    <sheet name="Sheet1" sheetId="1" r:id="rId1"/>
    <sheet name="Sheet3" sheetId="2" r:id="rId2"/>
    <sheet name="Sheet2" sheetId="3" r:id="rId3"/>
    <sheet name="Variations" sheetId="4" r:id="rId4"/>
    <sheet name="Workings" sheetId="5" r:id="rId5"/>
    <sheet name="Budget" sheetId="6" r:id="rId6"/>
    <sheet name="Employee payments" sheetId="7" r:id="rId7"/>
  </sheets>
  <definedNames/>
  <calcPr fullCalcOnLoad="1"/>
</workbook>
</file>

<file path=xl/sharedStrings.xml><?xml version="1.0" encoding="utf-8"?>
<sst xmlns="http://schemas.openxmlformats.org/spreadsheetml/2006/main" count="269" uniqueCount="157">
  <si>
    <t>LLANRHIAN COMMUNITY COUNCIL</t>
  </si>
  <si>
    <t>INCOME</t>
  </si>
  <si>
    <t>EXPENDITURE</t>
  </si>
  <si>
    <t>Date</t>
  </si>
  <si>
    <t>ITEM</t>
  </si>
  <si>
    <t>Amount</t>
  </si>
  <si>
    <t>Precept</t>
  </si>
  <si>
    <t>TOTAL RECEIPTS</t>
  </si>
  <si>
    <t>Com Hall a/c</t>
  </si>
  <si>
    <t>Deposit a/c</t>
  </si>
  <si>
    <t>TOTAL</t>
  </si>
  <si>
    <t>TOTAL PAYMENTS</t>
  </si>
  <si>
    <t>Interest</t>
  </si>
  <si>
    <t>EXPLANATION OF SIGNIFICANT VARIANCES</t>
  </si>
  <si>
    <t>RECONCILIATION</t>
  </si>
  <si>
    <t>plus Receipts</t>
  </si>
  <si>
    <t>less Payments</t>
  </si>
  <si>
    <t>April</t>
  </si>
  <si>
    <t>Dec</t>
  </si>
  <si>
    <t>Aug</t>
  </si>
  <si>
    <t>Clerk</t>
  </si>
  <si>
    <t>Phil Owen</t>
  </si>
  <si>
    <t xml:space="preserve">                            LLANRHIAN COMMUNITY COUNCIL</t>
  </si>
  <si>
    <t>Line in Section 1</t>
  </si>
  <si>
    <t>Variance</t>
  </si>
  <si>
    <t>Line 3</t>
  </si>
  <si>
    <t>Line 4</t>
  </si>
  <si>
    <t>Line 6</t>
  </si>
  <si>
    <t>Line 9</t>
  </si>
  <si>
    <t>Reasons</t>
  </si>
  <si>
    <t>%</t>
  </si>
  <si>
    <t>YES</t>
  </si>
  <si>
    <t>Line  6</t>
  </si>
  <si>
    <t>£</t>
  </si>
  <si>
    <t>Explanation required</t>
  </si>
  <si>
    <t>WORKINGS UNDERTAKEN TO COMPLETE SECTION 1</t>
  </si>
  <si>
    <t>Balance b/f</t>
  </si>
  <si>
    <t>Other receipts</t>
  </si>
  <si>
    <t>Staff costs</t>
  </si>
  <si>
    <t>Loan interest/capital payments</t>
  </si>
  <si>
    <t>Other payments</t>
  </si>
  <si>
    <t>Balances carried forward</t>
  </si>
  <si>
    <t>Debtors</t>
  </si>
  <si>
    <t>Cash and investments</t>
  </si>
  <si>
    <t>Creditors</t>
  </si>
  <si>
    <t>Balances c/f</t>
  </si>
  <si>
    <t>Fixed assets</t>
  </si>
  <si>
    <t>Borrowing</t>
  </si>
  <si>
    <t>N/A</t>
  </si>
  <si>
    <t>Donations</t>
  </si>
  <si>
    <t>Village improvements</t>
  </si>
  <si>
    <t>Insurance</t>
  </si>
  <si>
    <t>Audit</t>
  </si>
  <si>
    <t>Public toilet expenses</t>
  </si>
  <si>
    <t>Clerk's remuneration</t>
  </si>
  <si>
    <t>Contingency</t>
  </si>
  <si>
    <t>BUDGET</t>
  </si>
  <si>
    <t>EXPENSES</t>
  </si>
  <si>
    <t>SO</t>
  </si>
  <si>
    <t>CLERK'S REMUNERATION</t>
  </si>
  <si>
    <t>Llais Rhian</t>
  </si>
  <si>
    <t>Young Farmers</t>
  </si>
  <si>
    <t>Ploughing Match</t>
  </si>
  <si>
    <t>2017/18</t>
  </si>
  <si>
    <t>5.6.17</t>
  </si>
  <si>
    <t>TFR</t>
  </si>
  <si>
    <t>Method of payment</t>
  </si>
  <si>
    <t>2.10.17</t>
  </si>
  <si>
    <t>11.12.17</t>
  </si>
  <si>
    <t>8.3.18</t>
  </si>
  <si>
    <t>Line  3</t>
  </si>
  <si>
    <t>Schedule of S137 Payments</t>
  </si>
  <si>
    <t xml:space="preserve">£ </t>
  </si>
  <si>
    <t>RESERVES</t>
  </si>
  <si>
    <t>General</t>
  </si>
  <si>
    <t>Earmarked</t>
  </si>
  <si>
    <t>Designated</t>
  </si>
  <si>
    <t>Capital</t>
  </si>
  <si>
    <t>Repair and refurbishment of playing field and pavilion by 2022</t>
  </si>
  <si>
    <t>Refurbishment of Trefin Village Hall at end of lease by 2020</t>
  </si>
  <si>
    <t>Refurbishment and update of public toilet facility by 2022</t>
  </si>
  <si>
    <t>2019/20</t>
  </si>
  <si>
    <t>Vtw:  6.12.18</t>
  </si>
  <si>
    <t>BHIB Insurance</t>
  </si>
  <si>
    <t>PCC - business rates</t>
  </si>
  <si>
    <t>FP</t>
  </si>
  <si>
    <t xml:space="preserve"> </t>
  </si>
  <si>
    <t>Accounts 2019/20</t>
  </si>
  <si>
    <t>Current a/c as at 31/3/2020</t>
  </si>
  <si>
    <t>Reconciled balance brought forward from 2019</t>
  </si>
  <si>
    <t>1st April</t>
  </si>
  <si>
    <t>GTI</t>
  </si>
  <si>
    <t>2nd April</t>
  </si>
  <si>
    <t>Cruse Bereavement Care</t>
  </si>
  <si>
    <t>8th May</t>
  </si>
  <si>
    <t>29th April</t>
  </si>
  <si>
    <t>30th April</t>
  </si>
  <si>
    <t>Camomile Club</t>
  </si>
  <si>
    <t>Public toilet items</t>
  </si>
  <si>
    <t>30th May</t>
  </si>
  <si>
    <t>17th June</t>
  </si>
  <si>
    <t>Clerk - wages</t>
  </si>
  <si>
    <t>1st July</t>
  </si>
  <si>
    <t>8th July</t>
  </si>
  <si>
    <t>North Pembs Transport</t>
  </si>
  <si>
    <t>Audit fees</t>
  </si>
  <si>
    <t>30th July</t>
  </si>
  <si>
    <t>30th August</t>
  </si>
  <si>
    <t>9th September</t>
  </si>
  <si>
    <t>Dwr Cymru</t>
  </si>
  <si>
    <t>30th September</t>
  </si>
  <si>
    <t>7th October</t>
  </si>
  <si>
    <t>Defibrillator maintenance</t>
  </si>
  <si>
    <t>30th October</t>
  </si>
  <si>
    <t>6th November</t>
  </si>
  <si>
    <t>13th November</t>
  </si>
  <si>
    <t>Wreath</t>
  </si>
  <si>
    <t>6th January</t>
  </si>
  <si>
    <t>16th January</t>
  </si>
  <si>
    <t>6th March</t>
  </si>
  <si>
    <t>Dwr Dymru</t>
  </si>
  <si>
    <t>Village Hall rent</t>
  </si>
  <si>
    <t>Sept</t>
  </si>
  <si>
    <t>Jan</t>
  </si>
  <si>
    <t>Defib monies</t>
  </si>
  <si>
    <t>Toilet donations</t>
  </si>
  <si>
    <t>Inv.</t>
  </si>
  <si>
    <t>No</t>
  </si>
  <si>
    <t>VAT</t>
  </si>
  <si>
    <t>Misc</t>
  </si>
  <si>
    <t>BUDGET COMPARISON - April 2020</t>
  </si>
  <si>
    <t>Various</t>
  </si>
  <si>
    <t>Additional income</t>
  </si>
  <si>
    <t>Payment to GTI</t>
  </si>
  <si>
    <t>Other income</t>
  </si>
  <si>
    <t>Estimated monies available</t>
  </si>
  <si>
    <t>BUDGET COMPARISON - Sept 2019</t>
  </si>
  <si>
    <t>Actual balances as at 1st April, 2019.</t>
  </si>
  <si>
    <t>Current a/c</t>
  </si>
  <si>
    <t>INCOME to date</t>
  </si>
  <si>
    <t>EXPENSES to date</t>
  </si>
  <si>
    <t>Deposit 2 a/c</t>
  </si>
  <si>
    <t>Actual total end of year balances</t>
  </si>
  <si>
    <t>Total mid year balances</t>
  </si>
  <si>
    <t>Estimated balances ast at 1st April, 2019</t>
  </si>
  <si>
    <t>Vtw: 1.10.19</t>
  </si>
  <si>
    <t>Vtw:1.4.20</t>
  </si>
  <si>
    <t>Line 2</t>
  </si>
  <si>
    <t>Line  2</t>
  </si>
  <si>
    <t>Adequate balances at end of year enabled reduction in Precept</t>
  </si>
  <si>
    <t>More rent received for village hall events</t>
  </si>
  <si>
    <t>Donation received to cover costs of maintaining one defib</t>
  </si>
  <si>
    <t>Line  4</t>
  </si>
  <si>
    <t xml:space="preserve">Monies being held on behalf of a community organisation were </t>
  </si>
  <si>
    <t>paid over - see separate explanation</t>
  </si>
  <si>
    <t>Maintenance of extra defibrillators</t>
  </si>
  <si>
    <t>Mistake with Clerk's salary last year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</si>
</sst>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_ ;[Red]\-#,##0\ "/>
    <numFmt numFmtId="170" formatCode="0.0"/>
    <numFmt numFmtId="171" formatCode="&quot;£&quot;#,##0"/>
    <numFmt numFmtId="172" formatCode="[$-809]dd\ mmmm\ 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170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70" fontId="0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2" fontId="0" fillId="0" borderId="0" xfId="0" applyNumberFormat="1" applyFont="1" applyAlignment="1">
      <alignment horizontal="right"/>
    </xf>
    <xf numFmtId="164" fontId="0" fillId="33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9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left"/>
    </xf>
    <xf numFmtId="170" fontId="0" fillId="0" borderId="0" xfId="0" applyNumberFormat="1" applyAlignment="1">
      <alignment/>
    </xf>
    <xf numFmtId="170" fontId="10" fillId="0" borderId="0" xfId="0" applyNumberFormat="1" applyFont="1" applyAlignment="1">
      <alignment horizontal="left"/>
    </xf>
    <xf numFmtId="170" fontId="0" fillId="0" borderId="0" xfId="0" applyNumberFormat="1" applyFont="1" applyBorder="1" applyAlignment="1">
      <alignment horizontal="left"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17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171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21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4" fontId="0" fillId="0" borderId="12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70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/>
    </xf>
    <xf numFmtId="170" fontId="0" fillId="0" borderId="0" xfId="0" applyNumberForma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25" xfId="0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zoomScale="98" zoomScaleNormal="98" zoomScalePageLayoutView="0" workbookViewId="0" topLeftCell="A10">
      <selection activeCell="L54" sqref="L54"/>
    </sheetView>
  </sheetViews>
  <sheetFormatPr defaultColWidth="9.140625" defaultRowHeight="12.75"/>
  <cols>
    <col min="1" max="1" width="5.57421875" style="0" customWidth="1"/>
    <col min="2" max="2" width="13.57421875" style="0" customWidth="1"/>
    <col min="3" max="3" width="1.57421875" style="0" customWidth="1"/>
    <col min="4" max="4" width="9.421875" style="0" customWidth="1"/>
    <col min="5" max="5" width="1.8515625" style="7" customWidth="1"/>
    <col min="6" max="6" width="2.140625" style="0" customWidth="1"/>
    <col min="7" max="7" width="14.8515625" style="75" customWidth="1"/>
    <col min="8" max="8" width="4.57421875" style="3" customWidth="1"/>
    <col min="9" max="9" width="21.140625" style="0" customWidth="1"/>
    <col min="10" max="10" width="1.57421875" style="0" customWidth="1"/>
    <col min="11" max="11" width="10.421875" style="140" customWidth="1"/>
    <col min="12" max="12" width="4.57421875" style="127" customWidth="1"/>
    <col min="13" max="13" width="5.421875" style="0" customWidth="1"/>
    <col min="14" max="14" width="10.140625" style="0" bestFit="1" customWidth="1"/>
    <col min="15" max="15" width="9.140625" style="7" customWidth="1"/>
  </cols>
  <sheetData>
    <row r="1" spans="1:11" ht="23.25" customHeight="1">
      <c r="A1" s="36" t="s">
        <v>22</v>
      </c>
      <c r="B1" s="36"/>
      <c r="C1" s="36"/>
      <c r="D1" s="38"/>
      <c r="E1" s="38"/>
      <c r="F1" s="37"/>
      <c r="G1" s="106"/>
      <c r="H1" s="37"/>
      <c r="I1" s="37"/>
      <c r="J1" s="3"/>
      <c r="K1" s="137"/>
    </row>
    <row r="2" spans="1:11" ht="20.25" customHeight="1">
      <c r="A2" s="184" t="s">
        <v>87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0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5:11" ht="12">
      <c r="E4" s="14"/>
      <c r="F4" s="25"/>
      <c r="G4" s="107"/>
      <c r="I4" s="25"/>
      <c r="K4" s="138"/>
    </row>
    <row r="5" spans="1:15" s="1" customFormat="1" ht="12.75">
      <c r="A5" s="43" t="s">
        <v>1</v>
      </c>
      <c r="E5" s="152"/>
      <c r="F5" s="44"/>
      <c r="G5" s="108" t="s">
        <v>2</v>
      </c>
      <c r="H5" s="5"/>
      <c r="J5" s="26"/>
      <c r="K5" s="138"/>
      <c r="L5" s="128" t="s">
        <v>126</v>
      </c>
      <c r="M5" s="1" t="s">
        <v>128</v>
      </c>
      <c r="O5" s="8"/>
    </row>
    <row r="6" spans="1:15" ht="12.75">
      <c r="A6" s="6" t="s">
        <v>3</v>
      </c>
      <c r="B6" s="6" t="s">
        <v>4</v>
      </c>
      <c r="C6" s="6"/>
      <c r="D6" s="6" t="s">
        <v>5</v>
      </c>
      <c r="E6" s="153"/>
      <c r="F6" s="91"/>
      <c r="G6" s="78" t="s">
        <v>3</v>
      </c>
      <c r="H6" s="5"/>
      <c r="I6" s="6" t="s">
        <v>4</v>
      </c>
      <c r="J6" s="6"/>
      <c r="K6" s="139" t="s">
        <v>5</v>
      </c>
      <c r="L6" s="128" t="s">
        <v>127</v>
      </c>
      <c r="M6" s="6"/>
      <c r="N6" s="6"/>
      <c r="O6" s="8"/>
    </row>
    <row r="7" spans="1:6" ht="12">
      <c r="A7" s="3"/>
      <c r="E7" s="151"/>
      <c r="F7" s="4"/>
    </row>
    <row r="8" spans="1:13" ht="12">
      <c r="A8" s="39">
        <v>2019</v>
      </c>
      <c r="E8" s="151"/>
      <c r="F8" s="4"/>
      <c r="G8" s="105">
        <v>2019</v>
      </c>
      <c r="M8" s="100"/>
    </row>
    <row r="9" spans="1:13" ht="12">
      <c r="A9" s="28" t="s">
        <v>17</v>
      </c>
      <c r="B9" t="s">
        <v>6</v>
      </c>
      <c r="D9" s="7">
        <v>1334</v>
      </c>
      <c r="E9" s="151"/>
      <c r="F9" s="4"/>
      <c r="G9" s="75" t="s">
        <v>90</v>
      </c>
      <c r="H9" s="3" t="s">
        <v>85</v>
      </c>
      <c r="I9" t="s">
        <v>91</v>
      </c>
      <c r="K9" s="7">
        <v>14173</v>
      </c>
      <c r="L9" s="127">
        <v>1</v>
      </c>
      <c r="M9" s="7"/>
    </row>
    <row r="10" spans="1:12" ht="12">
      <c r="A10" s="28" t="s">
        <v>19</v>
      </c>
      <c r="B10" t="s">
        <v>6</v>
      </c>
      <c r="D10" s="7">
        <v>1333</v>
      </c>
      <c r="E10" s="151"/>
      <c r="F10" s="4"/>
      <c r="G10" s="75" t="s">
        <v>92</v>
      </c>
      <c r="H10" s="3" t="s">
        <v>85</v>
      </c>
      <c r="I10" t="s">
        <v>93</v>
      </c>
      <c r="K10" s="7">
        <v>25</v>
      </c>
      <c r="L10" s="127">
        <v>2</v>
      </c>
    </row>
    <row r="11" spans="1:12" ht="12">
      <c r="A11" s="28" t="s">
        <v>18</v>
      </c>
      <c r="B11" t="s">
        <v>6</v>
      </c>
      <c r="D11" s="14">
        <v>1333</v>
      </c>
      <c r="E11" s="151"/>
      <c r="F11" s="4"/>
      <c r="G11" s="75" t="s">
        <v>95</v>
      </c>
      <c r="H11" s="3" t="s">
        <v>85</v>
      </c>
      <c r="I11" t="s">
        <v>84</v>
      </c>
      <c r="K11" s="7">
        <v>336.64</v>
      </c>
      <c r="L11" s="127">
        <v>3</v>
      </c>
    </row>
    <row r="12" spans="1:11" ht="12">
      <c r="A12" s="28"/>
      <c r="D12" s="14"/>
      <c r="E12" s="151"/>
      <c r="F12" s="4"/>
      <c r="G12" s="75" t="s">
        <v>96</v>
      </c>
      <c r="H12" s="3" t="s">
        <v>85</v>
      </c>
      <c r="I12" t="s">
        <v>21</v>
      </c>
      <c r="K12" s="7">
        <v>133</v>
      </c>
    </row>
    <row r="13" spans="5:12" ht="12">
      <c r="E13" s="151"/>
      <c r="F13" s="4"/>
      <c r="G13" s="75" t="s">
        <v>96</v>
      </c>
      <c r="H13" s="3" t="s">
        <v>85</v>
      </c>
      <c r="I13" t="s">
        <v>97</v>
      </c>
      <c r="K13" s="7">
        <v>218</v>
      </c>
      <c r="L13" s="127">
        <v>4</v>
      </c>
    </row>
    <row r="14" spans="5:12" ht="12">
      <c r="E14" s="151"/>
      <c r="F14" s="4"/>
      <c r="G14" s="75" t="s">
        <v>94</v>
      </c>
      <c r="H14" s="3" t="s">
        <v>85</v>
      </c>
      <c r="I14" t="s">
        <v>83</v>
      </c>
      <c r="K14" s="7">
        <v>633.47</v>
      </c>
      <c r="L14" s="127">
        <v>5</v>
      </c>
    </row>
    <row r="15" spans="5:12" ht="12">
      <c r="E15" s="151"/>
      <c r="F15" s="4"/>
      <c r="G15" s="75" t="s">
        <v>94</v>
      </c>
      <c r="H15" s="3" t="s">
        <v>85</v>
      </c>
      <c r="I15" t="s">
        <v>98</v>
      </c>
      <c r="K15" s="7">
        <v>12</v>
      </c>
      <c r="L15" s="127">
        <v>6</v>
      </c>
    </row>
    <row r="16" spans="5:13" ht="12">
      <c r="E16" s="151"/>
      <c r="F16" s="4"/>
      <c r="G16" s="75" t="s">
        <v>94</v>
      </c>
      <c r="H16" s="3" t="s">
        <v>85</v>
      </c>
      <c r="I16" t="s">
        <v>98</v>
      </c>
      <c r="J16" s="18"/>
      <c r="K16" s="7">
        <v>52.48</v>
      </c>
      <c r="L16" s="127">
        <v>7</v>
      </c>
      <c r="M16" s="7"/>
    </row>
    <row r="17" spans="1:14" ht="12">
      <c r="A17" s="28" t="s">
        <v>19</v>
      </c>
      <c r="B17" s="81" t="s">
        <v>121</v>
      </c>
      <c r="D17" s="14">
        <v>260</v>
      </c>
      <c r="E17" s="151"/>
      <c r="F17" s="4"/>
      <c r="G17" s="75" t="s">
        <v>99</v>
      </c>
      <c r="H17" s="3" t="s">
        <v>58</v>
      </c>
      <c r="I17" t="s">
        <v>21</v>
      </c>
      <c r="J17" s="32"/>
      <c r="K17" s="7">
        <v>133</v>
      </c>
      <c r="N17" s="7"/>
    </row>
    <row r="18" spans="1:13" ht="12">
      <c r="A18" s="28" t="s">
        <v>122</v>
      </c>
      <c r="B18" s="98" t="s">
        <v>124</v>
      </c>
      <c r="D18" s="14">
        <v>300</v>
      </c>
      <c r="E18" s="151"/>
      <c r="F18" s="4"/>
      <c r="G18" s="75" t="s">
        <v>100</v>
      </c>
      <c r="H18" s="3" t="s">
        <v>85</v>
      </c>
      <c r="I18" s="81" t="s">
        <v>101</v>
      </c>
      <c r="J18" s="32"/>
      <c r="K18" s="7">
        <v>210</v>
      </c>
      <c r="M18" s="7"/>
    </row>
    <row r="19" spans="1:13" ht="12">
      <c r="A19" s="28" t="s">
        <v>123</v>
      </c>
      <c r="B19" s="98" t="s">
        <v>125</v>
      </c>
      <c r="D19" s="14">
        <v>26.69</v>
      </c>
      <c r="E19" s="151"/>
      <c r="F19" s="4"/>
      <c r="G19" s="77" t="s">
        <v>102</v>
      </c>
      <c r="H19" s="76" t="s">
        <v>58</v>
      </c>
      <c r="I19" s="126" t="s">
        <v>21</v>
      </c>
      <c r="J19" s="32"/>
      <c r="K19" s="7">
        <v>133</v>
      </c>
      <c r="M19" s="7"/>
    </row>
    <row r="20" spans="5:13" ht="12">
      <c r="E20" s="151"/>
      <c r="F20" s="4"/>
      <c r="G20" s="75" t="s">
        <v>103</v>
      </c>
      <c r="H20" s="3" t="s">
        <v>58</v>
      </c>
      <c r="I20" s="81" t="s">
        <v>98</v>
      </c>
      <c r="J20" s="19"/>
      <c r="K20" s="7">
        <v>12</v>
      </c>
      <c r="L20" s="127">
        <v>8</v>
      </c>
      <c r="M20" s="7"/>
    </row>
    <row r="21" spans="2:14" ht="12">
      <c r="B21" s="81"/>
      <c r="D21" s="7"/>
      <c r="E21" s="151"/>
      <c r="F21" s="4"/>
      <c r="G21" s="77" t="s">
        <v>103</v>
      </c>
      <c r="H21" s="3" t="s">
        <v>85</v>
      </c>
      <c r="I21" s="81" t="s">
        <v>104</v>
      </c>
      <c r="J21" s="32"/>
      <c r="K21" s="7">
        <v>12</v>
      </c>
      <c r="L21" s="127">
        <v>9</v>
      </c>
      <c r="N21" s="7"/>
    </row>
    <row r="22" spans="1:12" ht="12">
      <c r="A22" s="18"/>
      <c r="B22" s="81"/>
      <c r="D22" s="7"/>
      <c r="E22" s="151"/>
      <c r="F22" s="4"/>
      <c r="G22" s="77" t="s">
        <v>103</v>
      </c>
      <c r="H22" s="3" t="s">
        <v>85</v>
      </c>
      <c r="I22" s="81" t="s">
        <v>105</v>
      </c>
      <c r="J22" s="19"/>
      <c r="K22" s="7">
        <v>40</v>
      </c>
      <c r="L22" s="127">
        <v>10</v>
      </c>
    </row>
    <row r="23" spans="1:11" ht="12">
      <c r="A23" s="3"/>
      <c r="B23" s="98"/>
      <c r="D23" s="14"/>
      <c r="E23" s="151"/>
      <c r="F23" s="4"/>
      <c r="G23" s="77" t="s">
        <v>106</v>
      </c>
      <c r="H23" s="3" t="s">
        <v>58</v>
      </c>
      <c r="I23" s="81" t="s">
        <v>21</v>
      </c>
      <c r="J23" s="32"/>
      <c r="K23" s="7">
        <v>133</v>
      </c>
    </row>
    <row r="24" spans="2:13" ht="12">
      <c r="B24" s="81"/>
      <c r="E24" s="151"/>
      <c r="F24" s="4"/>
      <c r="G24" s="75" t="s">
        <v>107</v>
      </c>
      <c r="H24" s="76" t="s">
        <v>58</v>
      </c>
      <c r="I24" s="81" t="s">
        <v>21</v>
      </c>
      <c r="J24" s="32"/>
      <c r="K24" s="7">
        <v>133</v>
      </c>
      <c r="M24" s="7"/>
    </row>
    <row r="25" spans="1:13" ht="12">
      <c r="A25" s="79"/>
      <c r="B25" s="98"/>
      <c r="D25" s="14"/>
      <c r="E25" s="151"/>
      <c r="F25" s="4"/>
      <c r="G25" s="75" t="s">
        <v>108</v>
      </c>
      <c r="H25" s="3" t="s">
        <v>85</v>
      </c>
      <c r="I25" s="81" t="s">
        <v>109</v>
      </c>
      <c r="K25" s="7">
        <v>76.9</v>
      </c>
      <c r="L25" s="127">
        <v>11</v>
      </c>
      <c r="M25" s="7"/>
    </row>
    <row r="26" spans="1:13" ht="12">
      <c r="A26" s="3"/>
      <c r="D26" s="14"/>
      <c r="E26" s="151"/>
      <c r="F26" s="4"/>
      <c r="G26" s="75" t="s">
        <v>108</v>
      </c>
      <c r="H26" s="3" t="s">
        <v>85</v>
      </c>
      <c r="I26" s="81" t="s">
        <v>20</v>
      </c>
      <c r="K26" s="7">
        <v>210</v>
      </c>
      <c r="L26" s="129"/>
      <c r="M26" s="7"/>
    </row>
    <row r="27" spans="4:11" ht="12">
      <c r="D27" s="14"/>
      <c r="E27" s="151"/>
      <c r="F27" s="4"/>
      <c r="G27" s="75" t="s">
        <v>110</v>
      </c>
      <c r="H27" s="3" t="s">
        <v>58</v>
      </c>
      <c r="I27" s="81" t="s">
        <v>21</v>
      </c>
      <c r="K27" s="7">
        <v>133</v>
      </c>
    </row>
    <row r="28" spans="5:14" ht="12">
      <c r="E28" s="151"/>
      <c r="F28" s="4"/>
      <c r="G28" s="75" t="s">
        <v>111</v>
      </c>
      <c r="H28" s="3" t="s">
        <v>85</v>
      </c>
      <c r="I28" s="81" t="s">
        <v>112</v>
      </c>
      <c r="J28" s="10"/>
      <c r="K28" s="7">
        <v>53.99</v>
      </c>
      <c r="L28" s="127">
        <v>12</v>
      </c>
      <c r="N28" s="7"/>
    </row>
    <row r="29" spans="2:11" ht="12">
      <c r="B29" t="s">
        <v>12</v>
      </c>
      <c r="D29" s="7">
        <v>1.39</v>
      </c>
      <c r="E29" s="151"/>
      <c r="F29" s="4"/>
      <c r="G29" s="77" t="s">
        <v>113</v>
      </c>
      <c r="H29" s="3" t="s">
        <v>58</v>
      </c>
      <c r="I29" s="81" t="s">
        <v>21</v>
      </c>
      <c r="J29" s="32"/>
      <c r="K29" s="7">
        <v>133</v>
      </c>
    </row>
    <row r="30" spans="2:11" ht="12">
      <c r="B30" s="18" t="s">
        <v>12</v>
      </c>
      <c r="D30" s="7">
        <v>0.39</v>
      </c>
      <c r="E30" s="151"/>
      <c r="F30" s="4"/>
      <c r="G30" s="77" t="s">
        <v>114</v>
      </c>
      <c r="H30" s="3" t="s">
        <v>58</v>
      </c>
      <c r="I30" s="81" t="s">
        <v>21</v>
      </c>
      <c r="J30" s="32"/>
      <c r="K30" s="7">
        <v>37.5</v>
      </c>
    </row>
    <row r="31" spans="5:12" ht="12">
      <c r="E31" s="151"/>
      <c r="F31" s="4"/>
      <c r="G31" s="75" t="s">
        <v>115</v>
      </c>
      <c r="H31" s="3" t="s">
        <v>85</v>
      </c>
      <c r="I31" s="81" t="s">
        <v>116</v>
      </c>
      <c r="J31" s="32"/>
      <c r="K31" s="7">
        <v>20</v>
      </c>
      <c r="L31" s="127">
        <v>13</v>
      </c>
    </row>
    <row r="32" spans="5:11" ht="12">
      <c r="E32" s="151"/>
      <c r="F32" s="4"/>
      <c r="I32" s="81"/>
      <c r="J32" s="32"/>
      <c r="K32" s="7"/>
    </row>
    <row r="33" spans="5:11" ht="12">
      <c r="E33" s="151"/>
      <c r="F33" s="4"/>
      <c r="G33" s="163">
        <v>2020</v>
      </c>
      <c r="I33" s="81"/>
      <c r="J33" s="32"/>
      <c r="K33" s="7"/>
    </row>
    <row r="34" spans="5:11" ht="12">
      <c r="E34" s="151"/>
      <c r="F34" s="4"/>
      <c r="G34" s="75" t="s">
        <v>117</v>
      </c>
      <c r="H34" s="76" t="s">
        <v>85</v>
      </c>
      <c r="I34" s="126" t="s">
        <v>20</v>
      </c>
      <c r="J34" s="32"/>
      <c r="K34" s="7">
        <v>210</v>
      </c>
    </row>
    <row r="35" spans="1:12" ht="12">
      <c r="A35" s="3"/>
      <c r="E35" s="151"/>
      <c r="F35" s="4"/>
      <c r="G35" s="75" t="s">
        <v>118</v>
      </c>
      <c r="H35" s="3" t="s">
        <v>85</v>
      </c>
      <c r="I35" s="126" t="s">
        <v>98</v>
      </c>
      <c r="J35" s="10"/>
      <c r="K35" s="7">
        <v>4</v>
      </c>
      <c r="L35" s="127">
        <v>14</v>
      </c>
    </row>
    <row r="36" spans="1:11" ht="12">
      <c r="A36" s="3"/>
      <c r="E36" s="151"/>
      <c r="F36" s="4"/>
      <c r="G36" s="75" t="s">
        <v>119</v>
      </c>
      <c r="H36" s="76" t="s">
        <v>85</v>
      </c>
      <c r="I36" s="126" t="s">
        <v>20</v>
      </c>
      <c r="J36" s="10"/>
      <c r="K36" s="7">
        <v>210</v>
      </c>
    </row>
    <row r="37" spans="1:12" ht="12">
      <c r="A37" s="3"/>
      <c r="E37" s="151"/>
      <c r="F37" s="4"/>
      <c r="G37" s="75" t="s">
        <v>119</v>
      </c>
      <c r="H37" s="76" t="s">
        <v>85</v>
      </c>
      <c r="I37" s="126" t="s">
        <v>120</v>
      </c>
      <c r="J37" s="10"/>
      <c r="K37" s="7">
        <v>74.73</v>
      </c>
      <c r="L37" s="127">
        <v>15</v>
      </c>
    </row>
    <row r="38" spans="1:11" ht="12">
      <c r="A38" s="3"/>
      <c r="E38" s="151"/>
      <c r="F38" s="4"/>
      <c r="G38" s="77"/>
      <c r="H38" s="76"/>
      <c r="I38" s="126"/>
      <c r="J38" s="10"/>
      <c r="K38" s="7"/>
    </row>
    <row r="39" spans="5:20" ht="12.75">
      <c r="E39" s="151"/>
      <c r="F39" s="4"/>
      <c r="G39" s="109"/>
      <c r="H39" s="115"/>
      <c r="I39" s="45"/>
      <c r="J39" s="86"/>
      <c r="K39" s="141"/>
      <c r="M39" s="8"/>
      <c r="N39" s="8"/>
      <c r="O39" s="8"/>
      <c r="P39" s="8"/>
      <c r="Q39" s="8"/>
      <c r="R39" s="8"/>
      <c r="S39" s="8"/>
      <c r="T39" s="7"/>
    </row>
    <row r="40" spans="1:13" ht="13.5" thickBot="1">
      <c r="A40" s="1" t="s">
        <v>7</v>
      </c>
      <c r="C40" s="1"/>
      <c r="D40" s="15">
        <f>SUM(D9:D39)</f>
        <v>4588.47</v>
      </c>
      <c r="E40" s="151"/>
      <c r="F40" s="4"/>
      <c r="H40" s="5"/>
      <c r="I40" s="1" t="s">
        <v>11</v>
      </c>
      <c r="J40" s="1"/>
      <c r="K40" s="15">
        <f>SUM(K8:K39)</f>
        <v>17552.71</v>
      </c>
      <c r="L40" s="130"/>
      <c r="M40" s="7"/>
    </row>
    <row r="41" spans="1:13" ht="13.5" thickTop="1">
      <c r="A41" s="1"/>
      <c r="C41" s="1"/>
      <c r="D41" s="24"/>
      <c r="E41" s="151"/>
      <c r="F41" s="4"/>
      <c r="H41" s="5"/>
      <c r="I41" s="1"/>
      <c r="J41" s="1"/>
      <c r="K41" s="154"/>
      <c r="L41" s="130"/>
      <c r="M41" s="7"/>
    </row>
    <row r="42" spans="1:13" ht="12.75">
      <c r="A42" s="1"/>
      <c r="C42" s="1"/>
      <c r="D42" s="24"/>
      <c r="E42" s="151"/>
      <c r="F42" s="4"/>
      <c r="H42" s="5"/>
      <c r="I42" s="1"/>
      <c r="J42" s="1"/>
      <c r="K42" s="154"/>
      <c r="L42" s="130"/>
      <c r="M42" s="7"/>
    </row>
    <row r="43" spans="5:12" ht="12.75">
      <c r="E43" s="151"/>
      <c r="F43" s="4"/>
      <c r="L43" s="128"/>
    </row>
    <row r="44" spans="1:15" ht="12.75">
      <c r="A44" s="46"/>
      <c r="B44" s="47"/>
      <c r="C44" s="47"/>
      <c r="D44" s="47"/>
      <c r="E44" s="155"/>
      <c r="F44" s="46"/>
      <c r="G44" s="156"/>
      <c r="H44" s="157"/>
      <c r="I44" s="47"/>
      <c r="J44" s="47"/>
      <c r="K44" s="143"/>
      <c r="L44" s="158"/>
      <c r="M44" s="159"/>
      <c r="O44" s="14"/>
    </row>
    <row r="45" spans="1:15" ht="12.75">
      <c r="A45" s="4"/>
      <c r="B45" s="44"/>
      <c r="C45" s="44"/>
      <c r="D45" s="44"/>
      <c r="E45" s="152"/>
      <c r="F45" s="4"/>
      <c r="G45" s="160"/>
      <c r="H45" s="119"/>
      <c r="I45" s="44"/>
      <c r="J45" s="44"/>
      <c r="K45" s="144"/>
      <c r="L45" s="130"/>
      <c r="M45" s="161"/>
      <c r="O45" s="14"/>
    </row>
    <row r="46" spans="1:15" ht="12.75">
      <c r="A46" s="4"/>
      <c r="B46" s="44"/>
      <c r="C46" s="44"/>
      <c r="D46" s="44"/>
      <c r="E46" s="152"/>
      <c r="F46" s="4"/>
      <c r="G46" s="160"/>
      <c r="H46" s="119"/>
      <c r="I46" s="44"/>
      <c r="J46" s="44"/>
      <c r="K46" s="144"/>
      <c r="L46" s="130"/>
      <c r="M46" s="161"/>
      <c r="O46" s="14"/>
    </row>
    <row r="47" spans="1:11" ht="12.75">
      <c r="A47" s="44" t="s">
        <v>14</v>
      </c>
      <c r="E47" s="151"/>
      <c r="F47" s="4"/>
      <c r="K47" s="142"/>
    </row>
    <row r="48" spans="1:11" ht="12.75">
      <c r="A48" s="44"/>
      <c r="E48" s="151"/>
      <c r="F48" s="4"/>
      <c r="K48" s="142"/>
    </row>
    <row r="49" spans="1:13" ht="12.75">
      <c r="A49" s="73" t="s">
        <v>88</v>
      </c>
      <c r="D49" s="7">
        <v>4667.7</v>
      </c>
      <c r="E49" s="151"/>
      <c r="F49" s="44"/>
      <c r="G49" s="77" t="s">
        <v>89</v>
      </c>
      <c r="K49" s="7">
        <v>20414.98</v>
      </c>
      <c r="M49" s="7"/>
    </row>
    <row r="50" spans="1:13" ht="12">
      <c r="A50" t="s">
        <v>8</v>
      </c>
      <c r="D50" s="12">
        <v>0</v>
      </c>
      <c r="E50" s="151"/>
      <c r="F50" s="4"/>
      <c r="G50" s="77" t="s">
        <v>15</v>
      </c>
      <c r="J50" s="4"/>
      <c r="K50" s="11">
        <f>D40</f>
        <v>4588.47</v>
      </c>
      <c r="L50" s="130"/>
      <c r="M50" s="27"/>
    </row>
    <row r="51" spans="1:14" ht="12">
      <c r="A51" t="s">
        <v>9</v>
      </c>
      <c r="D51" s="13">
        <v>2783.04</v>
      </c>
      <c r="E51" s="151"/>
      <c r="F51" s="4"/>
      <c r="K51" s="7">
        <f>K49+K50</f>
        <v>25003.45</v>
      </c>
      <c r="L51" s="130"/>
      <c r="N51" s="7"/>
    </row>
    <row r="52" spans="1:15" s="1" customFormat="1" ht="12.75">
      <c r="A52"/>
      <c r="C52"/>
      <c r="D52" s="7"/>
      <c r="E52" s="40"/>
      <c r="F52" s="4"/>
      <c r="G52" s="77" t="s">
        <v>16</v>
      </c>
      <c r="H52" s="3"/>
      <c r="I52"/>
      <c r="J52"/>
      <c r="K52" s="14">
        <f>K40</f>
        <v>17552.71</v>
      </c>
      <c r="L52" s="130"/>
      <c r="M52" s="8"/>
      <c r="N52" s="8"/>
      <c r="O52" s="8"/>
    </row>
    <row r="53" spans="1:13" ht="12">
      <c r="A53" s="18"/>
      <c r="D53" s="14"/>
      <c r="E53" s="151"/>
      <c r="F53" s="4"/>
      <c r="G53" s="77"/>
      <c r="J53" s="4"/>
      <c r="K53" s="7"/>
      <c r="L53" s="130"/>
      <c r="M53" s="7"/>
    </row>
    <row r="54" spans="1:13" ht="13.5" thickBot="1">
      <c r="A54" s="1" t="s">
        <v>10</v>
      </c>
      <c r="C54" s="1"/>
      <c r="D54" s="15">
        <f>D49+D50+D51</f>
        <v>7450.74</v>
      </c>
      <c r="E54" s="151"/>
      <c r="F54" s="44"/>
      <c r="G54" s="78" t="s">
        <v>10</v>
      </c>
      <c r="H54" s="5"/>
      <c r="I54" s="1"/>
      <c r="J54" s="1"/>
      <c r="K54" s="15">
        <f>SUM(K51-K52+K53)</f>
        <v>7450.740000000002</v>
      </c>
      <c r="L54" s="131"/>
      <c r="M54" s="7"/>
    </row>
    <row r="55" spans="5:15" ht="12.75" thickTop="1">
      <c r="E55" s="151"/>
      <c r="F55" s="4"/>
      <c r="H55" s="30"/>
      <c r="I55" s="7"/>
      <c r="M55" s="2"/>
      <c r="O55"/>
    </row>
    <row r="56" spans="5:17" ht="12.75">
      <c r="E56" s="152"/>
      <c r="F56" s="4"/>
      <c r="J56" s="4"/>
      <c r="M56" s="65"/>
      <c r="N56" s="84"/>
      <c r="O56" s="4"/>
      <c r="Q56" s="2"/>
    </row>
    <row r="57" spans="1:17" ht="12">
      <c r="A57" s="50"/>
      <c r="B57" s="50"/>
      <c r="C57" s="46"/>
      <c r="D57" s="11"/>
      <c r="E57" s="48"/>
      <c r="F57" s="163"/>
      <c r="G57" s="164"/>
      <c r="H57" s="165"/>
      <c r="I57" s="166"/>
      <c r="J57" s="46"/>
      <c r="K57" s="167"/>
      <c r="L57" s="158"/>
      <c r="M57" s="168"/>
      <c r="N57" s="87"/>
      <c r="O57" s="4"/>
      <c r="P57" s="14"/>
      <c r="Q57" s="2"/>
    </row>
    <row r="58" spans="2:17" ht="12">
      <c r="B58" s="45"/>
      <c r="C58" s="4"/>
      <c r="D58" s="14"/>
      <c r="E58" s="14"/>
      <c r="F58" s="4"/>
      <c r="G58" s="110"/>
      <c r="H58" s="82"/>
      <c r="I58" s="83"/>
      <c r="J58" s="4"/>
      <c r="K58" s="146"/>
      <c r="L58" s="130"/>
      <c r="M58" s="65"/>
      <c r="N58" s="89"/>
      <c r="O58" s="4"/>
      <c r="P58" s="7"/>
      <c r="Q58" s="2"/>
    </row>
    <row r="59" spans="1:17" s="21" customFormat="1" ht="12.75">
      <c r="A59"/>
      <c r="B59" s="63"/>
      <c r="C59" s="4"/>
      <c r="D59" s="85"/>
      <c r="E59" s="14"/>
      <c r="F59" s="4"/>
      <c r="G59" s="110"/>
      <c r="H59" s="82"/>
      <c r="I59" s="83"/>
      <c r="J59" s="4"/>
      <c r="K59" s="146"/>
      <c r="L59" s="130"/>
      <c r="M59" s="65"/>
      <c r="N59" s="87"/>
      <c r="O59" s="4"/>
      <c r="P59" s="7"/>
      <c r="Q59" s="2"/>
    </row>
    <row r="60" spans="2:17" ht="12">
      <c r="B60" s="4"/>
      <c r="C60" s="4"/>
      <c r="D60" s="14"/>
      <c r="E60" s="14"/>
      <c r="F60" s="4"/>
      <c r="G60" s="110"/>
      <c r="H60" s="82"/>
      <c r="I60" s="88"/>
      <c r="J60" s="4"/>
      <c r="K60" s="146"/>
      <c r="L60" s="130"/>
      <c r="M60" s="65"/>
      <c r="N60" s="87"/>
      <c r="O60" s="4"/>
      <c r="P60" s="7"/>
      <c r="Q60" s="2"/>
    </row>
    <row r="61" spans="2:17" ht="12">
      <c r="B61" s="18"/>
      <c r="D61" s="7"/>
      <c r="E61" s="4"/>
      <c r="F61" s="82"/>
      <c r="G61" s="80"/>
      <c r="I61" s="81"/>
      <c r="K61" s="145"/>
      <c r="M61" s="65"/>
      <c r="N61" s="87"/>
      <c r="O61" s="4"/>
      <c r="P61" s="7"/>
      <c r="Q61" s="2"/>
    </row>
    <row r="62" spans="2:17" ht="12.75">
      <c r="B62" s="18"/>
      <c r="D62" s="7"/>
      <c r="E62" s="4"/>
      <c r="F62" s="82"/>
      <c r="G62" s="72"/>
      <c r="H62" s="76"/>
      <c r="I62" s="81"/>
      <c r="K62" s="145"/>
      <c r="M62" s="91"/>
      <c r="N62" s="92"/>
      <c r="O62" s="44"/>
      <c r="P62" s="8"/>
      <c r="Q62" s="6"/>
    </row>
    <row r="63" spans="2:12" ht="12">
      <c r="B63" s="18"/>
      <c r="D63" s="14"/>
      <c r="E63" s="4"/>
      <c r="F63" s="82"/>
      <c r="G63" s="83"/>
      <c r="H63" s="115"/>
      <c r="I63" s="116"/>
      <c r="J63" s="4"/>
      <c r="K63" s="146"/>
      <c r="L63" s="130"/>
    </row>
    <row r="64" spans="4:12" ht="12">
      <c r="D64" s="117"/>
      <c r="E64" s="4"/>
      <c r="F64" s="82"/>
      <c r="G64" s="83"/>
      <c r="H64" s="115"/>
      <c r="I64" s="116"/>
      <c r="J64" s="4"/>
      <c r="K64" s="146"/>
      <c r="L64" s="130"/>
    </row>
    <row r="65" spans="4:12" ht="12">
      <c r="D65" s="14"/>
      <c r="E65" s="4"/>
      <c r="F65" s="82"/>
      <c r="G65" s="88"/>
      <c r="H65" s="89"/>
      <c r="I65" s="116"/>
      <c r="J65" s="4"/>
      <c r="K65" s="146"/>
      <c r="L65" s="130"/>
    </row>
    <row r="66" spans="2:12" ht="12">
      <c r="B66" s="18"/>
      <c r="D66" s="14"/>
      <c r="E66" s="4"/>
      <c r="F66" s="82"/>
      <c r="G66" s="83"/>
      <c r="H66" s="115"/>
      <c r="I66" s="116"/>
      <c r="J66" s="4"/>
      <c r="K66" s="146"/>
      <c r="L66" s="130"/>
    </row>
    <row r="67" spans="4:12" ht="12">
      <c r="D67" s="14"/>
      <c r="E67" s="4"/>
      <c r="F67" s="82"/>
      <c r="G67" s="83"/>
      <c r="H67" s="115"/>
      <c r="I67" s="116"/>
      <c r="J67" s="4"/>
      <c r="K67" s="146"/>
      <c r="L67" s="130"/>
    </row>
    <row r="68" spans="4:12" ht="12">
      <c r="D68" s="14"/>
      <c r="E68" s="4"/>
      <c r="F68" s="82"/>
      <c r="G68" s="83"/>
      <c r="H68" s="115"/>
      <c r="I68" s="116"/>
      <c r="J68" s="4"/>
      <c r="K68" s="146"/>
      <c r="L68" s="130"/>
    </row>
    <row r="69" spans="2:12" ht="12.75">
      <c r="B69" s="1"/>
      <c r="C69" s="1"/>
      <c r="D69" s="24"/>
      <c r="E69" s="44"/>
      <c r="F69" s="118"/>
      <c r="G69" s="90"/>
      <c r="H69" s="119"/>
      <c r="I69" s="120"/>
      <c r="J69" s="44"/>
      <c r="K69" s="147"/>
      <c r="L69" s="131"/>
    </row>
    <row r="70" spans="4:11" ht="15">
      <c r="D70" s="16"/>
      <c r="E70" s="4"/>
      <c r="G70" s="111"/>
      <c r="J70" s="16"/>
      <c r="K70" s="148"/>
    </row>
    <row r="71" spans="4:11" ht="15">
      <c r="D71" s="16"/>
      <c r="E71" s="4"/>
      <c r="G71" s="111"/>
      <c r="K71" s="148"/>
    </row>
    <row r="72" spans="4:11" ht="15">
      <c r="D72" s="16"/>
      <c r="E72" s="4"/>
      <c r="G72" s="111"/>
      <c r="J72" s="16"/>
      <c r="K72" s="149"/>
    </row>
    <row r="73" spans="4:11" ht="15">
      <c r="D73" s="16"/>
      <c r="E73" s="4"/>
      <c r="G73" s="111"/>
      <c r="J73" s="16"/>
      <c r="K73" s="149"/>
    </row>
    <row r="74" spans="4:11" ht="15">
      <c r="D74" s="16"/>
      <c r="E74" s="4"/>
      <c r="G74" s="111"/>
      <c r="K74" s="149"/>
    </row>
    <row r="75" spans="5:11" ht="15">
      <c r="E75" s="162"/>
      <c r="G75" s="111"/>
      <c r="K75" s="149"/>
    </row>
    <row r="76" spans="4:11" ht="15">
      <c r="D76" s="16"/>
      <c r="E76" s="4"/>
      <c r="G76" s="111"/>
      <c r="K76" s="149"/>
    </row>
    <row r="77" spans="4:11" ht="15">
      <c r="D77" s="16"/>
      <c r="E77"/>
      <c r="G77" s="111"/>
      <c r="K77" s="148"/>
    </row>
    <row r="78" spans="4:11" ht="15">
      <c r="D78" s="16"/>
      <c r="E78"/>
      <c r="G78" s="111"/>
      <c r="K78" s="149"/>
    </row>
    <row r="79" spans="4:11" ht="15">
      <c r="D79" s="16"/>
      <c r="E79"/>
      <c r="G79" s="111"/>
      <c r="K79" s="149"/>
    </row>
    <row r="80" spans="4:11" ht="15">
      <c r="D80" s="16"/>
      <c r="E80"/>
      <c r="G80" s="111"/>
      <c r="K80" s="148"/>
    </row>
    <row r="81" spans="1:11" ht="15">
      <c r="A81" s="21"/>
      <c r="B81" s="21"/>
      <c r="C81" s="21"/>
      <c r="D81" s="20"/>
      <c r="E81" s="21"/>
      <c r="F81" s="21"/>
      <c r="G81" s="112"/>
      <c r="H81" s="23"/>
      <c r="I81" s="21"/>
      <c r="J81" s="21"/>
      <c r="K81" s="148"/>
    </row>
    <row r="82" spans="4:11" ht="15">
      <c r="D82" s="16"/>
      <c r="E82"/>
      <c r="G82" s="111"/>
      <c r="K82" s="149"/>
    </row>
    <row r="83" spans="4:11" ht="15">
      <c r="D83" s="16"/>
      <c r="E83"/>
      <c r="G83" s="111"/>
      <c r="K83" s="150"/>
    </row>
    <row r="84" spans="4:11" ht="15">
      <c r="D84" s="16"/>
      <c r="E84"/>
      <c r="G84" s="111"/>
      <c r="K84" s="149"/>
    </row>
    <row r="85" spans="4:11" ht="15">
      <c r="D85" s="16"/>
      <c r="E85"/>
      <c r="G85" s="111"/>
      <c r="K85" s="149"/>
    </row>
    <row r="86" spans="4:11" ht="15">
      <c r="D86" s="16"/>
      <c r="E86"/>
      <c r="G86" s="111"/>
      <c r="K86" s="148"/>
    </row>
    <row r="87" spans="4:11" ht="15">
      <c r="D87" s="16"/>
      <c r="E87"/>
      <c r="G87" s="111"/>
      <c r="J87" s="16"/>
      <c r="K87" s="148"/>
    </row>
    <row r="88" spans="4:11" ht="15">
      <c r="D88" s="16"/>
      <c r="E88"/>
      <c r="G88" s="111"/>
      <c r="J88" s="17"/>
      <c r="K88" s="148"/>
    </row>
    <row r="89" spans="4:11" ht="15">
      <c r="D89" s="16"/>
      <c r="E89"/>
      <c r="G89" s="111"/>
      <c r="K89" s="148"/>
    </row>
    <row r="90" spans="4:11" ht="15">
      <c r="D90" s="16"/>
      <c r="E90"/>
      <c r="G90" s="111"/>
      <c r="K90" s="148"/>
    </row>
    <row r="91" spans="4:11" ht="15">
      <c r="D91" s="16"/>
      <c r="E91"/>
      <c r="G91" s="111"/>
      <c r="K91" s="148"/>
    </row>
    <row r="92" spans="4:11" ht="15">
      <c r="D92" s="16"/>
      <c r="E92"/>
      <c r="G92" s="111"/>
      <c r="K92" s="148"/>
    </row>
    <row r="93" spans="1:11" ht="15">
      <c r="A93" s="21"/>
      <c r="B93" s="21"/>
      <c r="C93" s="21"/>
      <c r="D93" s="20"/>
      <c r="E93" s="22"/>
      <c r="F93" s="21"/>
      <c r="G93" s="113"/>
      <c r="H93" s="23"/>
      <c r="I93" s="21"/>
      <c r="J93" s="21"/>
      <c r="K93" s="148"/>
    </row>
    <row r="94" ht="12.75">
      <c r="K94" s="148"/>
    </row>
    <row r="95" ht="12.75">
      <c r="K95" s="150"/>
    </row>
    <row r="96" ht="12">
      <c r="K96" s="149"/>
    </row>
    <row r="97" ht="12">
      <c r="K97" s="149"/>
    </row>
    <row r="98" ht="12">
      <c r="K98" s="149"/>
    </row>
  </sheetData>
  <sheetProtection/>
  <mergeCells count="1">
    <mergeCell ref="A2:K2"/>
  </mergeCells>
  <printOptions/>
  <pageMargins left="0.3937007874015748" right="0.15748031496062992" top="0.5905511811023623" bottom="0.3937007874015748" header="0.1181102362204724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7" sqref="C7"/>
    </sheetView>
  </sheetViews>
  <sheetFormatPr defaultColWidth="9.140625" defaultRowHeight="12.75"/>
  <sheetData>
    <row r="1" ht="12">
      <c r="A1" t="s">
        <v>0</v>
      </c>
    </row>
    <row r="3" spans="1:3" ht="12">
      <c r="A3" t="s">
        <v>73</v>
      </c>
      <c r="C3" t="s">
        <v>63</v>
      </c>
    </row>
    <row r="6" spans="1:3" ht="12">
      <c r="A6" t="s">
        <v>74</v>
      </c>
      <c r="C6" s="123">
        <v>174</v>
      </c>
    </row>
    <row r="7" spans="1:5" ht="12">
      <c r="A7" t="s">
        <v>75</v>
      </c>
      <c r="C7" s="123">
        <v>10000</v>
      </c>
      <c r="E7" t="s">
        <v>78</v>
      </c>
    </row>
    <row r="8" spans="3:5" ht="12">
      <c r="C8" s="123">
        <v>4000</v>
      </c>
      <c r="E8" t="s">
        <v>80</v>
      </c>
    </row>
    <row r="9" spans="1:5" ht="12">
      <c r="A9" t="s">
        <v>76</v>
      </c>
      <c r="C9" s="123">
        <v>2780</v>
      </c>
      <c r="E9" t="s">
        <v>79</v>
      </c>
    </row>
    <row r="10" spans="1:3" ht="12">
      <c r="A10" t="s">
        <v>77</v>
      </c>
      <c r="C10" s="123">
        <v>0</v>
      </c>
    </row>
    <row r="11" ht="12.75" thickBot="1">
      <c r="C11" s="124">
        <f>C6+C7+C8+C9+C10</f>
        <v>16954</v>
      </c>
    </row>
    <row r="12" ht="12.75" thickTop="1"/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421875" style="3" customWidth="1"/>
    <col min="4" max="4" width="8.7109375" style="100" customWidth="1"/>
  </cols>
  <sheetData>
    <row r="1" ht="12">
      <c r="A1" s="76" t="s">
        <v>0</v>
      </c>
    </row>
    <row r="3" ht="12">
      <c r="A3" s="3" t="s">
        <v>71</v>
      </c>
    </row>
    <row r="4" ht="12">
      <c r="D4" s="114" t="s">
        <v>72</v>
      </c>
    </row>
    <row r="5" spans="1:4" ht="12">
      <c r="A5" s="122">
        <v>42856</v>
      </c>
      <c r="B5" t="s">
        <v>60</v>
      </c>
      <c r="C5" s="10"/>
      <c r="D5" s="100">
        <v>100</v>
      </c>
    </row>
    <row r="6" spans="1:4" ht="12">
      <c r="A6" s="122">
        <v>42856</v>
      </c>
      <c r="B6" t="s">
        <v>61</v>
      </c>
      <c r="D6" s="100">
        <v>100</v>
      </c>
    </row>
    <row r="7" spans="1:4" ht="12">
      <c r="A7" s="122">
        <v>42917</v>
      </c>
      <c r="B7" t="s">
        <v>62</v>
      </c>
      <c r="D7" s="100">
        <v>50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37">
      <selection activeCell="L50" sqref="L50"/>
    </sheetView>
  </sheetViews>
  <sheetFormatPr defaultColWidth="9.140625" defaultRowHeight="12.75"/>
  <cols>
    <col min="1" max="1" width="11.28125" style="0" customWidth="1"/>
    <col min="3" max="3" width="7.57421875" style="0" customWidth="1"/>
    <col min="4" max="4" width="7.140625" style="0" customWidth="1"/>
    <col min="5" max="5" width="12.57421875" style="0" customWidth="1"/>
    <col min="6" max="6" width="8.421875" style="174" customWidth="1"/>
    <col min="7" max="7" width="7.140625" style="0" customWidth="1"/>
    <col min="8" max="8" width="12.7109375" style="18" customWidth="1"/>
    <col min="9" max="9" width="2.57421875" style="0" customWidth="1"/>
    <col min="13" max="13" width="25.7109375" style="0" customWidth="1"/>
  </cols>
  <sheetData>
    <row r="1" spans="1:10" ht="12.75">
      <c r="A1" s="1" t="s">
        <v>0</v>
      </c>
      <c r="J1" t="s">
        <v>86</v>
      </c>
    </row>
    <row r="2" ht="12.75">
      <c r="A2" s="1" t="s">
        <v>13</v>
      </c>
    </row>
    <row r="3" ht="12.75">
      <c r="A3" s="1" t="s">
        <v>81</v>
      </c>
    </row>
    <row r="4" spans="1:9" ht="12.75">
      <c r="A4" s="47"/>
      <c r="B4" s="46"/>
      <c r="C4" s="46"/>
      <c r="D4" s="46"/>
      <c r="E4" s="46"/>
      <c r="F4" s="175"/>
      <c r="G4" s="46"/>
      <c r="H4" s="50"/>
      <c r="I4" s="4"/>
    </row>
    <row r="5" spans="1:15" s="1" customFormat="1" ht="12.75">
      <c r="A5" s="53" t="s">
        <v>23</v>
      </c>
      <c r="B5" s="61"/>
      <c r="C5" s="57">
        <v>2019</v>
      </c>
      <c r="D5" s="1">
        <v>2020</v>
      </c>
      <c r="E5" s="62" t="s">
        <v>24</v>
      </c>
      <c r="F5" s="176" t="s">
        <v>30</v>
      </c>
      <c r="G5" s="24" t="s">
        <v>34</v>
      </c>
      <c r="H5" s="40"/>
      <c r="I5" s="44"/>
      <c r="J5" s="8"/>
      <c r="K5" s="8"/>
      <c r="N5" s="9"/>
      <c r="O5" s="8"/>
    </row>
    <row r="6" spans="1:15" s="1" customFormat="1" ht="12.75">
      <c r="A6" s="132"/>
      <c r="B6" s="40"/>
      <c r="C6" s="68"/>
      <c r="E6" s="41"/>
      <c r="F6" s="177"/>
      <c r="G6" s="24"/>
      <c r="H6" s="40"/>
      <c r="I6" s="44"/>
      <c r="J6" s="8"/>
      <c r="K6" s="8"/>
      <c r="N6" s="9"/>
      <c r="O6" s="8"/>
    </row>
    <row r="7" spans="1:15" s="1" customFormat="1" ht="12.75">
      <c r="A7" s="132" t="s">
        <v>147</v>
      </c>
      <c r="B7" s="40"/>
      <c r="C7" s="60">
        <v>5000</v>
      </c>
      <c r="D7" s="18">
        <v>4000</v>
      </c>
      <c r="E7" s="173">
        <f>C7-D7</f>
        <v>1000</v>
      </c>
      <c r="F7" s="177">
        <f>E7/C7*100</f>
        <v>20</v>
      </c>
      <c r="G7" s="85" t="s">
        <v>31</v>
      </c>
      <c r="H7" s="40"/>
      <c r="I7" s="44"/>
      <c r="J7" s="8"/>
      <c r="K7" s="8"/>
      <c r="N7" s="9"/>
      <c r="O7" s="8"/>
    </row>
    <row r="8" spans="1:15" ht="12">
      <c r="A8" s="71" t="s">
        <v>25</v>
      </c>
      <c r="B8" s="42"/>
      <c r="C8" s="60">
        <v>33</v>
      </c>
      <c r="D8" s="18">
        <v>588</v>
      </c>
      <c r="E8" s="173">
        <f>D8-C8</f>
        <v>555</v>
      </c>
      <c r="F8" s="177">
        <f>E8/D8*100</f>
        <v>94.38775510204081</v>
      </c>
      <c r="G8" s="45" t="s">
        <v>31</v>
      </c>
      <c r="H8" s="51"/>
      <c r="I8" s="4"/>
      <c r="J8" s="27"/>
      <c r="K8" s="7"/>
      <c r="N8" s="7"/>
      <c r="O8" s="7"/>
    </row>
    <row r="9" spans="1:15" ht="12">
      <c r="A9" s="71" t="s">
        <v>26</v>
      </c>
      <c r="B9" s="42"/>
      <c r="C9" s="60">
        <v>640</v>
      </c>
      <c r="D9" s="63">
        <v>840</v>
      </c>
      <c r="E9" s="173">
        <f>D9-C9</f>
        <v>200</v>
      </c>
      <c r="F9" s="177">
        <f>E9/D9*100</f>
        <v>23.809523809523807</v>
      </c>
      <c r="G9" s="63" t="s">
        <v>31</v>
      </c>
      <c r="H9" s="51"/>
      <c r="I9" s="4"/>
      <c r="J9" s="27"/>
      <c r="K9" s="7"/>
      <c r="N9" s="7"/>
      <c r="O9" s="7"/>
    </row>
    <row r="10" spans="1:15" ht="12">
      <c r="A10" s="71" t="s">
        <v>27</v>
      </c>
      <c r="B10" s="42"/>
      <c r="C10" s="60">
        <v>2489</v>
      </c>
      <c r="D10" s="63">
        <v>16713</v>
      </c>
      <c r="E10" s="173">
        <f>D10-C10</f>
        <v>14224</v>
      </c>
      <c r="F10" s="177">
        <f>E10/D10*100</f>
        <v>85.10740142404116</v>
      </c>
      <c r="G10" s="63" t="s">
        <v>31</v>
      </c>
      <c r="H10" s="51"/>
      <c r="I10" s="4"/>
      <c r="J10" s="31"/>
      <c r="K10" s="7"/>
      <c r="N10" s="10"/>
      <c r="O10" s="7"/>
    </row>
    <row r="11" spans="1:15" ht="12">
      <c r="A11" s="71" t="s">
        <v>28</v>
      </c>
      <c r="B11" s="42"/>
      <c r="C11" s="60">
        <v>22415</v>
      </c>
      <c r="D11" s="63">
        <v>7450</v>
      </c>
      <c r="E11" s="173">
        <f>D11-C11</f>
        <v>-14965</v>
      </c>
      <c r="F11" s="177">
        <f>E11/C11*100</f>
        <v>-66.76332812848538</v>
      </c>
      <c r="G11" s="63" t="s">
        <v>31</v>
      </c>
      <c r="H11" s="51"/>
      <c r="I11" s="4"/>
      <c r="J11" s="30"/>
      <c r="K11" s="7"/>
      <c r="N11" s="10"/>
      <c r="O11" s="7"/>
    </row>
    <row r="12" spans="1:11" ht="12">
      <c r="A12" s="56"/>
      <c r="B12" s="48"/>
      <c r="C12" s="133"/>
      <c r="D12" s="48"/>
      <c r="E12" s="48"/>
      <c r="F12" s="178"/>
      <c r="G12" s="46"/>
      <c r="H12" s="52"/>
      <c r="I12" s="4"/>
      <c r="J12" s="33"/>
      <c r="K12" s="7"/>
    </row>
    <row r="13" spans="1:11" ht="12">
      <c r="A13" s="55"/>
      <c r="B13" s="4"/>
      <c r="C13" s="4"/>
      <c r="D13" s="4"/>
      <c r="E13" s="4"/>
      <c r="F13" s="180"/>
      <c r="G13" s="4"/>
      <c r="H13" s="45"/>
      <c r="I13" s="4"/>
      <c r="J13" s="33"/>
      <c r="K13" s="7"/>
    </row>
    <row r="14" spans="1:11" ht="12.75">
      <c r="A14" s="57"/>
      <c r="B14" s="54"/>
      <c r="C14" s="54"/>
      <c r="D14" s="54"/>
      <c r="E14" s="54"/>
      <c r="F14" s="179"/>
      <c r="G14" s="49"/>
      <c r="H14" s="59"/>
      <c r="I14" s="4"/>
      <c r="J14" s="33"/>
      <c r="K14" s="7"/>
    </row>
    <row r="15" spans="1:11" ht="12.75">
      <c r="A15" s="68" t="s">
        <v>148</v>
      </c>
      <c r="B15" s="64" t="s">
        <v>33</v>
      </c>
      <c r="C15" s="4"/>
      <c r="D15" s="4"/>
      <c r="E15" s="4"/>
      <c r="F15" s="180"/>
      <c r="G15" s="42"/>
      <c r="H15" s="60"/>
      <c r="I15" s="4"/>
      <c r="J15" s="33"/>
      <c r="K15" s="7"/>
    </row>
    <row r="16" spans="1:11" ht="12">
      <c r="A16" s="51">
        <v>2019</v>
      </c>
      <c r="B16" s="2">
        <v>5000</v>
      </c>
      <c r="C16" s="4"/>
      <c r="D16" s="4"/>
      <c r="E16" s="4"/>
      <c r="F16" s="180"/>
      <c r="G16" s="42"/>
      <c r="H16" s="60"/>
      <c r="I16" s="4"/>
      <c r="J16" s="33"/>
      <c r="K16" s="7"/>
    </row>
    <row r="17" spans="1:11" ht="12">
      <c r="A17" s="60">
        <v>2020</v>
      </c>
      <c r="B17" s="65">
        <v>4000</v>
      </c>
      <c r="C17" s="4"/>
      <c r="D17" s="4"/>
      <c r="E17" s="4"/>
      <c r="F17" s="180"/>
      <c r="G17" s="42"/>
      <c r="H17" s="60"/>
      <c r="I17" s="4"/>
      <c r="J17" s="33"/>
      <c r="K17" s="7"/>
    </row>
    <row r="18" spans="1:11" ht="12.75" thickBot="1">
      <c r="A18" s="58" t="s">
        <v>24</v>
      </c>
      <c r="B18" s="69">
        <f>B16-B17</f>
        <v>1000</v>
      </c>
      <c r="C18" s="4"/>
      <c r="D18" s="4"/>
      <c r="E18" s="4"/>
      <c r="F18" s="180"/>
      <c r="G18" s="42"/>
      <c r="H18" s="51"/>
      <c r="I18" s="4"/>
      <c r="J18" s="33"/>
      <c r="K18" s="7"/>
    </row>
    <row r="19" spans="1:11" ht="12.75" thickTop="1">
      <c r="A19" s="58"/>
      <c r="B19" s="65"/>
      <c r="C19" s="4"/>
      <c r="D19" s="4"/>
      <c r="E19" s="4"/>
      <c r="F19" s="180"/>
      <c r="G19" s="42"/>
      <c r="H19" s="51"/>
      <c r="I19" s="4"/>
      <c r="J19" s="33"/>
      <c r="K19" s="7"/>
    </row>
    <row r="20" spans="1:11" ht="12.75">
      <c r="A20" s="68" t="s">
        <v>29</v>
      </c>
      <c r="B20" s="44"/>
      <c r="C20" s="44"/>
      <c r="D20" s="44"/>
      <c r="E20" s="44"/>
      <c r="F20" s="180"/>
      <c r="G20" s="40"/>
      <c r="H20" s="40" t="s">
        <v>5</v>
      </c>
      <c r="I20" s="4"/>
      <c r="J20" s="33"/>
      <c r="K20" s="7"/>
    </row>
    <row r="21" spans="1:11" ht="12">
      <c r="A21" s="181">
        <v>1</v>
      </c>
      <c r="B21" s="45" t="s">
        <v>149</v>
      </c>
      <c r="C21" s="4"/>
      <c r="D21" s="4"/>
      <c r="E21" s="4"/>
      <c r="F21" s="180"/>
      <c r="G21" s="42"/>
      <c r="H21" s="51">
        <v>1000</v>
      </c>
      <c r="I21" s="4"/>
      <c r="J21" s="33"/>
      <c r="K21" s="7"/>
    </row>
    <row r="22" spans="1:11" ht="12">
      <c r="A22" s="181"/>
      <c r="B22" s="45"/>
      <c r="C22" s="4"/>
      <c r="D22" s="4"/>
      <c r="E22" s="4"/>
      <c r="F22" s="180"/>
      <c r="G22" s="42"/>
      <c r="H22" s="51"/>
      <c r="I22" s="4"/>
      <c r="J22" s="33"/>
      <c r="K22" s="7"/>
    </row>
    <row r="23" spans="1:11" ht="12">
      <c r="A23" s="66"/>
      <c r="B23" s="45"/>
      <c r="C23" s="4"/>
      <c r="D23" s="4"/>
      <c r="E23" s="4"/>
      <c r="F23" s="180"/>
      <c r="G23" s="42"/>
      <c r="H23" s="51"/>
      <c r="I23" s="4"/>
      <c r="J23" s="33"/>
      <c r="K23" s="7"/>
    </row>
    <row r="24" spans="1:11" ht="13.5" thickBot="1">
      <c r="A24" s="68" t="s">
        <v>10</v>
      </c>
      <c r="B24" s="1"/>
      <c r="C24" s="1"/>
      <c r="D24" s="1"/>
      <c r="E24" s="1"/>
      <c r="G24" s="40"/>
      <c r="H24" s="70">
        <f>H21+H22</f>
        <v>1000</v>
      </c>
      <c r="I24" s="4"/>
      <c r="J24" s="33"/>
      <c r="K24" s="7"/>
    </row>
    <row r="25" spans="1:11" ht="12.75" thickTop="1">
      <c r="A25" s="67"/>
      <c r="B25" s="50"/>
      <c r="C25" s="46"/>
      <c r="D25" s="46"/>
      <c r="E25" s="46"/>
      <c r="F25" s="175"/>
      <c r="G25" s="48"/>
      <c r="H25" s="52"/>
      <c r="I25" s="4"/>
      <c r="J25" s="33"/>
      <c r="K25" s="7"/>
    </row>
    <row r="26" spans="1:11" ht="12">
      <c r="A26" s="55"/>
      <c r="B26" s="4"/>
      <c r="C26" s="4"/>
      <c r="D26" s="4"/>
      <c r="E26" s="4"/>
      <c r="F26" s="180"/>
      <c r="G26" s="4"/>
      <c r="H26" s="45"/>
      <c r="I26" s="4"/>
      <c r="J26" s="33"/>
      <c r="K26" s="7"/>
    </row>
    <row r="27" spans="1:15" ht="12.75">
      <c r="A27" s="57"/>
      <c r="B27" s="54"/>
      <c r="C27" s="54"/>
      <c r="D27" s="54"/>
      <c r="E27" s="54"/>
      <c r="F27" s="179"/>
      <c r="G27" s="49"/>
      <c r="H27" s="59"/>
      <c r="O27" s="8"/>
    </row>
    <row r="28" spans="1:15" ht="12.75">
      <c r="A28" s="68" t="s">
        <v>70</v>
      </c>
      <c r="B28" s="64" t="s">
        <v>33</v>
      </c>
      <c r="C28" s="4"/>
      <c r="D28" s="4"/>
      <c r="E28" s="4"/>
      <c r="F28" s="180"/>
      <c r="G28" s="42"/>
      <c r="H28" s="60"/>
      <c r="K28" s="8"/>
      <c r="O28" s="7"/>
    </row>
    <row r="29" spans="1:8" ht="12">
      <c r="A29" s="51">
        <v>2019</v>
      </c>
      <c r="B29" s="2">
        <v>33</v>
      </c>
      <c r="C29" s="4"/>
      <c r="D29" s="4"/>
      <c r="E29" s="4"/>
      <c r="F29" s="180"/>
      <c r="G29" s="42"/>
      <c r="H29" s="60"/>
    </row>
    <row r="30" spans="1:8" ht="12">
      <c r="A30" s="60">
        <v>2020</v>
      </c>
      <c r="B30" s="65">
        <v>588</v>
      </c>
      <c r="C30" s="4"/>
      <c r="D30" s="4"/>
      <c r="E30" s="4"/>
      <c r="F30" s="180"/>
      <c r="G30" s="42"/>
      <c r="H30" s="60"/>
    </row>
    <row r="31" spans="1:8" ht="12.75" thickBot="1">
      <c r="A31" s="58" t="s">
        <v>24</v>
      </c>
      <c r="B31" s="69">
        <f>B29-B30</f>
        <v>-555</v>
      </c>
      <c r="C31" s="4"/>
      <c r="D31" s="4"/>
      <c r="E31" s="4"/>
      <c r="F31" s="180"/>
      <c r="G31" s="42"/>
      <c r="H31" s="51"/>
    </row>
    <row r="32" spans="1:8" ht="12.75" thickTop="1">
      <c r="A32" s="58"/>
      <c r="B32" s="65"/>
      <c r="C32" s="4"/>
      <c r="D32" s="4"/>
      <c r="E32" s="4"/>
      <c r="F32" s="180"/>
      <c r="G32" s="42"/>
      <c r="H32" s="51"/>
    </row>
    <row r="33" spans="1:8" s="1" customFormat="1" ht="12.75">
      <c r="A33" s="68" t="s">
        <v>29</v>
      </c>
      <c r="B33" s="44"/>
      <c r="C33" s="44"/>
      <c r="D33" s="44"/>
      <c r="E33" s="44"/>
      <c r="F33" s="180"/>
      <c r="G33" s="40"/>
      <c r="H33" s="40" t="s">
        <v>5</v>
      </c>
    </row>
    <row r="34" spans="1:8" ht="12">
      <c r="A34" s="181">
        <v>1</v>
      </c>
      <c r="B34" s="45" t="s">
        <v>150</v>
      </c>
      <c r="C34" s="4"/>
      <c r="D34" s="4"/>
      <c r="E34" s="4"/>
      <c r="F34" s="180"/>
      <c r="G34" s="42"/>
      <c r="H34" s="51">
        <v>260</v>
      </c>
    </row>
    <row r="35" spans="1:8" ht="12">
      <c r="A35" s="181">
        <v>2</v>
      </c>
      <c r="B35" s="45" t="s">
        <v>151</v>
      </c>
      <c r="C35" s="4"/>
      <c r="D35" s="4"/>
      <c r="E35" s="4"/>
      <c r="F35" s="180"/>
      <c r="G35" s="42"/>
      <c r="H35" s="51">
        <v>300</v>
      </c>
    </row>
    <row r="36" spans="1:8" ht="12">
      <c r="A36" s="66"/>
      <c r="B36" s="45"/>
      <c r="C36" s="4"/>
      <c r="D36" s="4"/>
      <c r="E36" s="4"/>
      <c r="F36" s="180"/>
      <c r="G36" s="42"/>
      <c r="H36" s="51"/>
    </row>
    <row r="37" spans="1:8" s="1" customFormat="1" ht="13.5" thickBot="1">
      <c r="A37" s="68" t="s">
        <v>10</v>
      </c>
      <c r="F37" s="174"/>
      <c r="G37" s="40"/>
      <c r="H37" s="70">
        <f>H34+H35</f>
        <v>560</v>
      </c>
    </row>
    <row r="38" spans="1:8" ht="12.75" thickTop="1">
      <c r="A38" s="67"/>
      <c r="B38" s="50"/>
      <c r="C38" s="46"/>
      <c r="D38" s="46"/>
      <c r="E38" s="46"/>
      <c r="F38" s="175"/>
      <c r="G38" s="48"/>
      <c r="H38" s="52"/>
    </row>
    <row r="39" spans="1:8" ht="12">
      <c r="A39" s="182"/>
      <c r="B39" s="45"/>
      <c r="C39" s="4"/>
      <c r="D39" s="4"/>
      <c r="E39" s="4"/>
      <c r="F39" s="180"/>
      <c r="G39" s="4"/>
      <c r="H39" s="45"/>
    </row>
    <row r="40" spans="1:8" ht="12.75">
      <c r="A40" s="57"/>
      <c r="B40" s="54"/>
      <c r="C40" s="54"/>
      <c r="D40" s="54"/>
      <c r="E40" s="54"/>
      <c r="F40" s="179"/>
      <c r="G40" s="49"/>
      <c r="H40" s="59"/>
    </row>
    <row r="41" spans="1:8" ht="12.75">
      <c r="A41" s="68" t="s">
        <v>152</v>
      </c>
      <c r="B41" s="64" t="s">
        <v>33</v>
      </c>
      <c r="C41" s="4"/>
      <c r="D41" s="4"/>
      <c r="E41" s="4"/>
      <c r="F41" s="180"/>
      <c r="G41" s="42"/>
      <c r="H41" s="60"/>
    </row>
    <row r="42" spans="1:8" ht="12">
      <c r="A42" s="51">
        <v>2019</v>
      </c>
      <c r="B42" s="2">
        <v>640</v>
      </c>
      <c r="C42" s="4"/>
      <c r="D42" s="4"/>
      <c r="E42" s="4"/>
      <c r="F42" s="180"/>
      <c r="G42" s="42"/>
      <c r="H42" s="60"/>
    </row>
    <row r="43" spans="1:8" ht="12">
      <c r="A43" s="60">
        <v>2020</v>
      </c>
      <c r="B43" s="65">
        <v>840</v>
      </c>
      <c r="C43" s="4"/>
      <c r="D43" s="4"/>
      <c r="E43" s="4"/>
      <c r="F43" s="180"/>
      <c r="G43" s="42"/>
      <c r="H43" s="60"/>
    </row>
    <row r="44" spans="1:8" ht="12.75" thickBot="1">
      <c r="A44" s="58" t="s">
        <v>24</v>
      </c>
      <c r="B44" s="69">
        <f>B42-B43</f>
        <v>-200</v>
      </c>
      <c r="C44" s="4"/>
      <c r="D44" s="4"/>
      <c r="E44" s="4"/>
      <c r="F44" s="180"/>
      <c r="G44" s="42"/>
      <c r="H44" s="51"/>
    </row>
    <row r="45" spans="1:8" ht="12.75" thickTop="1">
      <c r="A45" s="58"/>
      <c r="B45" s="65"/>
      <c r="C45" s="4"/>
      <c r="D45" s="4"/>
      <c r="E45" s="4"/>
      <c r="F45" s="180"/>
      <c r="G45" s="42"/>
      <c r="H45" s="51"/>
    </row>
    <row r="46" spans="1:8" ht="12.75">
      <c r="A46" s="68" t="s">
        <v>29</v>
      </c>
      <c r="B46" s="44"/>
      <c r="C46" s="44"/>
      <c r="D46" s="44"/>
      <c r="E46" s="44"/>
      <c r="F46" s="180"/>
      <c r="G46" s="40"/>
      <c r="H46" s="40" t="s">
        <v>5</v>
      </c>
    </row>
    <row r="47" spans="1:8" ht="12">
      <c r="A47" s="181">
        <v>1</v>
      </c>
      <c r="B47" s="45" t="s">
        <v>156</v>
      </c>
      <c r="C47" s="4"/>
      <c r="D47" s="4"/>
      <c r="E47" s="4"/>
      <c r="F47" s="180"/>
      <c r="G47" s="42"/>
      <c r="H47" s="51">
        <v>200</v>
      </c>
    </row>
    <row r="48" spans="1:8" ht="12">
      <c r="A48" s="66"/>
      <c r="B48" s="45"/>
      <c r="C48" s="4"/>
      <c r="D48" s="4"/>
      <c r="E48" s="4"/>
      <c r="F48" s="180"/>
      <c r="G48" s="42"/>
      <c r="H48" s="51"/>
    </row>
    <row r="49" spans="1:8" ht="13.5" thickBot="1">
      <c r="A49" s="68" t="s">
        <v>10</v>
      </c>
      <c r="B49" s="1"/>
      <c r="C49" s="1"/>
      <c r="D49" s="1"/>
      <c r="E49" s="1"/>
      <c r="G49" s="40"/>
      <c r="H49" s="70">
        <f>H47+H62</f>
        <v>250</v>
      </c>
    </row>
    <row r="50" spans="1:8" ht="12.75" thickTop="1">
      <c r="A50" s="67"/>
      <c r="B50" s="50"/>
      <c r="C50" s="46"/>
      <c r="D50" s="46"/>
      <c r="E50" s="46"/>
      <c r="F50" s="175"/>
      <c r="G50" s="48"/>
      <c r="H50" s="52"/>
    </row>
    <row r="51" spans="1:8" ht="57" customHeight="1">
      <c r="A51" s="89"/>
      <c r="B51" s="45"/>
      <c r="C51" s="4"/>
      <c r="D51" s="4"/>
      <c r="E51" s="4"/>
      <c r="F51" s="180"/>
      <c r="G51" s="4"/>
      <c r="H51" s="45"/>
    </row>
    <row r="52" ht="12">
      <c r="A52" s="46"/>
    </row>
    <row r="53" spans="1:8" ht="12.75">
      <c r="A53" s="68"/>
      <c r="B53" s="54"/>
      <c r="C53" s="54"/>
      <c r="D53" s="54"/>
      <c r="E53" s="54"/>
      <c r="F53" s="179"/>
      <c r="G53" s="49"/>
      <c r="H53" s="59"/>
    </row>
    <row r="54" spans="1:8" ht="12.75">
      <c r="A54" s="68" t="s">
        <v>32</v>
      </c>
      <c r="B54" s="64" t="s">
        <v>33</v>
      </c>
      <c r="C54" s="4"/>
      <c r="D54" s="4"/>
      <c r="E54" s="4"/>
      <c r="F54" s="180"/>
      <c r="G54" s="42"/>
      <c r="H54" s="60"/>
    </row>
    <row r="55" spans="1:8" ht="12">
      <c r="A55" s="60">
        <v>2019</v>
      </c>
      <c r="B55" s="2">
        <v>2489</v>
      </c>
      <c r="C55" s="4"/>
      <c r="D55" s="4"/>
      <c r="E55" s="4"/>
      <c r="F55" s="180"/>
      <c r="G55" s="42"/>
      <c r="H55" s="60"/>
    </row>
    <row r="56" spans="1:8" ht="12">
      <c r="A56" s="60">
        <v>2020</v>
      </c>
      <c r="B56" s="65">
        <v>16713</v>
      </c>
      <c r="C56" s="4"/>
      <c r="D56" s="4"/>
      <c r="E56" s="4"/>
      <c r="F56" s="180"/>
      <c r="G56" s="42"/>
      <c r="H56" s="60"/>
    </row>
    <row r="57" spans="1:8" ht="12.75" thickBot="1">
      <c r="A57" s="58" t="s">
        <v>24</v>
      </c>
      <c r="B57" s="69">
        <f>B55-B56</f>
        <v>-14224</v>
      </c>
      <c r="C57" s="4"/>
      <c r="D57" s="4"/>
      <c r="E57" s="4"/>
      <c r="F57" s="180"/>
      <c r="G57" s="42"/>
      <c r="H57" s="51"/>
    </row>
    <row r="58" spans="1:8" ht="12.75" thickTop="1">
      <c r="A58" s="58"/>
      <c r="B58" s="65"/>
      <c r="C58" s="4"/>
      <c r="D58" s="4"/>
      <c r="E58" s="4"/>
      <c r="F58" s="180"/>
      <c r="G58" s="42"/>
      <c r="H58" s="51"/>
    </row>
    <row r="59" spans="1:8" ht="12.75">
      <c r="A59" s="68" t="s">
        <v>29</v>
      </c>
      <c r="B59" s="44"/>
      <c r="C59" s="44"/>
      <c r="D59" s="44"/>
      <c r="E59" s="44"/>
      <c r="F59" s="180"/>
      <c r="G59" s="40"/>
      <c r="H59" s="40" t="s">
        <v>5</v>
      </c>
    </row>
    <row r="60" spans="1:8" ht="12">
      <c r="A60" s="181">
        <v>1</v>
      </c>
      <c r="B60" s="45" t="s">
        <v>153</v>
      </c>
      <c r="C60" s="4"/>
      <c r="D60" s="4"/>
      <c r="E60" s="4"/>
      <c r="F60" s="180"/>
      <c r="G60" s="42"/>
      <c r="H60" s="51">
        <v>14173</v>
      </c>
    </row>
    <row r="61" spans="1:8" ht="12">
      <c r="A61" s="66"/>
      <c r="B61" s="45" t="s">
        <v>154</v>
      </c>
      <c r="C61" s="4"/>
      <c r="D61" s="4"/>
      <c r="E61" s="4"/>
      <c r="F61" s="180"/>
      <c r="G61" s="42"/>
      <c r="H61" s="51"/>
    </row>
    <row r="62" spans="1:8" ht="12">
      <c r="A62" s="181">
        <v>2</v>
      </c>
      <c r="B62" s="45" t="s">
        <v>155</v>
      </c>
      <c r="C62" s="4"/>
      <c r="D62" s="4"/>
      <c r="E62" s="4"/>
      <c r="F62" s="180"/>
      <c r="G62" s="42"/>
      <c r="H62" s="51">
        <v>50</v>
      </c>
    </row>
    <row r="63" spans="1:8" ht="12">
      <c r="A63" s="66"/>
      <c r="B63" s="63"/>
      <c r="C63" s="4"/>
      <c r="D63" s="4"/>
      <c r="E63" s="4"/>
      <c r="F63" s="180"/>
      <c r="G63" s="42"/>
      <c r="H63" s="51"/>
    </row>
    <row r="64" spans="1:12" ht="13.5" thickBot="1">
      <c r="A64" s="68" t="s">
        <v>10</v>
      </c>
      <c r="B64" s="65"/>
      <c r="C64" s="4"/>
      <c r="D64" s="4"/>
      <c r="E64" s="4"/>
      <c r="F64" s="180"/>
      <c r="G64" s="42"/>
      <c r="H64" s="183">
        <f>SUM(H60:H63)</f>
        <v>14223</v>
      </c>
      <c r="I64" s="4"/>
      <c r="J64" s="4"/>
      <c r="K64" s="4"/>
      <c r="L64" s="4"/>
    </row>
    <row r="65" spans="1:12" ht="13.5" thickTop="1">
      <c r="A65" s="135"/>
      <c r="B65" s="47"/>
      <c r="C65" s="47"/>
      <c r="D65" s="47"/>
      <c r="E65" s="47"/>
      <c r="F65" s="175"/>
      <c r="G65" s="134"/>
      <c r="H65" s="135"/>
      <c r="I65" s="4"/>
      <c r="J65" s="4"/>
      <c r="K65" s="4"/>
      <c r="L65" s="4"/>
    </row>
    <row r="66" spans="1:12" ht="12">
      <c r="A66" s="89"/>
      <c r="B66" s="45"/>
      <c r="C66" s="4"/>
      <c r="D66" s="4"/>
      <c r="E66" s="4"/>
      <c r="F66" s="180"/>
      <c r="G66" s="4"/>
      <c r="H66" s="45"/>
      <c r="I66" s="4"/>
      <c r="J66" s="4"/>
      <c r="K66" s="4"/>
      <c r="L66" s="4"/>
    </row>
    <row r="67" spans="1:12" ht="12.75">
      <c r="A67" s="44"/>
      <c r="B67" s="64"/>
      <c r="C67" s="4"/>
      <c r="D67" s="4"/>
      <c r="E67" s="4"/>
      <c r="F67" s="180"/>
      <c r="G67" s="4"/>
      <c r="H67" s="45"/>
      <c r="I67" s="4"/>
      <c r="J67" s="4"/>
      <c r="K67" s="4"/>
      <c r="L67" s="4"/>
    </row>
    <row r="68" spans="1:12" ht="12">
      <c r="A68" s="45"/>
      <c r="B68" s="65"/>
      <c r="C68" s="4"/>
      <c r="D68" s="4"/>
      <c r="E68" s="4"/>
      <c r="F68" s="180"/>
      <c r="G68" s="4"/>
      <c r="H68" s="45"/>
      <c r="I68" s="4"/>
      <c r="J68" s="4"/>
      <c r="K68" s="4"/>
      <c r="L68" s="4"/>
    </row>
    <row r="69" spans="1:12" ht="12">
      <c r="A69" s="45"/>
      <c r="B69" s="65"/>
      <c r="C69" s="4"/>
      <c r="D69" s="4"/>
      <c r="E69" s="4"/>
      <c r="F69" s="180"/>
      <c r="G69" s="4"/>
      <c r="H69" s="45"/>
      <c r="I69" s="4"/>
      <c r="J69" s="4"/>
      <c r="K69" s="4"/>
      <c r="L69" s="4"/>
    </row>
    <row r="70" spans="1:12" ht="12">
      <c r="A70" s="4"/>
      <c r="B70" s="65"/>
      <c r="C70" s="4"/>
      <c r="D70" s="4"/>
      <c r="E70" s="4"/>
      <c r="F70" s="180"/>
      <c r="G70" s="4"/>
      <c r="H70" s="45"/>
      <c r="I70" s="4"/>
      <c r="J70" s="4"/>
      <c r="K70" s="4"/>
      <c r="L70" s="4"/>
    </row>
    <row r="71" spans="1:12" ht="12">
      <c r="A71" s="4"/>
      <c r="B71" s="65"/>
      <c r="C71" s="4"/>
      <c r="D71" s="4"/>
      <c r="E71" s="4"/>
      <c r="F71" s="180"/>
      <c r="G71" s="4"/>
      <c r="H71" s="45"/>
      <c r="I71" s="4"/>
      <c r="J71" s="4"/>
      <c r="K71" s="4"/>
      <c r="L71" s="4"/>
    </row>
    <row r="72" spans="1:12" ht="12.75">
      <c r="A72" s="44"/>
      <c r="B72" s="44"/>
      <c r="C72" s="44"/>
      <c r="D72" s="44"/>
      <c r="E72" s="44"/>
      <c r="F72" s="180"/>
      <c r="G72" s="44"/>
      <c r="H72" s="44"/>
      <c r="I72" s="4"/>
      <c r="J72" s="4"/>
      <c r="K72" s="4"/>
      <c r="L72" s="4"/>
    </row>
    <row r="73" spans="1:12" ht="12">
      <c r="A73" s="89"/>
      <c r="B73" s="45"/>
      <c r="C73" s="4"/>
      <c r="D73" s="4"/>
      <c r="E73" s="4"/>
      <c r="F73" s="180"/>
      <c r="G73" s="4"/>
      <c r="H73" s="45"/>
      <c r="I73" s="4"/>
      <c r="J73" s="4"/>
      <c r="K73" s="4"/>
      <c r="L73" s="4"/>
    </row>
    <row r="74" spans="1:9" ht="12">
      <c r="A74" s="89"/>
      <c r="B74" s="45"/>
      <c r="C74" s="4"/>
      <c r="D74" s="4"/>
      <c r="E74" s="4"/>
      <c r="F74" s="180"/>
      <c r="G74" s="4"/>
      <c r="H74" s="45"/>
      <c r="I74" s="4"/>
    </row>
    <row r="75" spans="1:9" ht="12">
      <c r="A75" s="89"/>
      <c r="B75" s="45"/>
      <c r="C75" s="4"/>
      <c r="D75" s="4"/>
      <c r="E75" s="4"/>
      <c r="F75" s="180"/>
      <c r="G75" s="4"/>
      <c r="H75" s="45"/>
      <c r="I75" s="4"/>
    </row>
    <row r="76" spans="1:9" ht="12.75">
      <c r="A76" s="44"/>
      <c r="B76" s="44"/>
      <c r="C76" s="44"/>
      <c r="D76" s="44"/>
      <c r="E76" s="44"/>
      <c r="F76" s="180"/>
      <c r="G76" s="44"/>
      <c r="H76" s="44"/>
      <c r="I76" s="4"/>
    </row>
    <row r="77" spans="1:9" ht="12">
      <c r="A77" s="89"/>
      <c r="B77" s="45"/>
      <c r="C77" s="4"/>
      <c r="D77" s="4"/>
      <c r="E77" s="4"/>
      <c r="F77" s="180"/>
      <c r="G77" s="4"/>
      <c r="H77" s="45"/>
      <c r="I77" s="4"/>
    </row>
    <row r="78" spans="1:9" ht="12">
      <c r="A78" s="4"/>
      <c r="B78" s="4"/>
      <c r="C78" s="4"/>
      <c r="D78" s="4"/>
      <c r="E78" s="4"/>
      <c r="F78" s="180"/>
      <c r="G78" s="4"/>
      <c r="H78" s="45"/>
      <c r="I78" s="4"/>
    </row>
  </sheetData>
  <sheetProtection/>
  <printOptions/>
  <pageMargins left="0.3937007874015748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8" sqref="A1:IV16384"/>
    </sheetView>
  </sheetViews>
  <sheetFormatPr defaultColWidth="9.140625" defaultRowHeight="12.75"/>
  <cols>
    <col min="1" max="1" width="9.140625" style="1" customWidth="1"/>
  </cols>
  <sheetData>
    <row r="1" ht="12.75">
      <c r="A1" s="1" t="s">
        <v>0</v>
      </c>
    </row>
    <row r="2" ht="12.75">
      <c r="A2" s="1" t="s">
        <v>35</v>
      </c>
    </row>
    <row r="3" ht="12.75">
      <c r="A3" s="1" t="s">
        <v>63</v>
      </c>
    </row>
    <row r="5" spans="1:7" ht="12.75">
      <c r="A5" s="1" t="s">
        <v>36</v>
      </c>
      <c r="E5">
        <v>16701</v>
      </c>
      <c r="G5" s="18">
        <f>E5</f>
        <v>16701</v>
      </c>
    </row>
    <row r="6" spans="1:7" ht="12.75">
      <c r="A6" s="1" t="s">
        <v>6</v>
      </c>
      <c r="E6">
        <v>4000</v>
      </c>
      <c r="G6">
        <f>E6</f>
        <v>4000</v>
      </c>
    </row>
    <row r="7" spans="1:8" ht="12.75">
      <c r="A7" s="1" t="s">
        <v>37</v>
      </c>
      <c r="E7">
        <v>3600</v>
      </c>
      <c r="G7" s="46">
        <f>E7</f>
        <v>3600</v>
      </c>
      <c r="H7">
        <f>G5+G6+G7</f>
        <v>24301</v>
      </c>
    </row>
    <row r="9" spans="1:7" ht="12.75">
      <c r="A9" s="1" t="s">
        <v>38</v>
      </c>
      <c r="E9">
        <v>840</v>
      </c>
      <c r="G9">
        <v>840</v>
      </c>
    </row>
    <row r="10" spans="1:7" ht="12.75">
      <c r="A10" s="1" t="s">
        <v>39</v>
      </c>
      <c r="E10">
        <v>0</v>
      </c>
      <c r="G10">
        <f>E10</f>
        <v>0</v>
      </c>
    </row>
    <row r="11" spans="1:8" ht="12.75">
      <c r="A11" s="1" t="s">
        <v>40</v>
      </c>
      <c r="E11">
        <v>4750</v>
      </c>
      <c r="G11" s="46">
        <v>4750</v>
      </c>
      <c r="H11">
        <f>G9+G10+G11</f>
        <v>5590</v>
      </c>
    </row>
    <row r="12" ht="12.75">
      <c r="H12" s="46"/>
    </row>
    <row r="13" spans="1:8" ht="12.75">
      <c r="A13" s="1" t="s">
        <v>41</v>
      </c>
      <c r="E13">
        <v>18711</v>
      </c>
      <c r="H13">
        <f>H7-H11</f>
        <v>18711</v>
      </c>
    </row>
    <row r="15" spans="1:5" ht="12.75">
      <c r="A15" s="1" t="s">
        <v>42</v>
      </c>
      <c r="E15">
        <v>0</v>
      </c>
    </row>
    <row r="16" spans="1:5" ht="12.75">
      <c r="A16" s="1" t="s">
        <v>43</v>
      </c>
      <c r="E16">
        <v>18711</v>
      </c>
    </row>
    <row r="17" spans="1:5" ht="12.75">
      <c r="A17" s="1" t="s">
        <v>44</v>
      </c>
      <c r="E17">
        <v>0</v>
      </c>
    </row>
    <row r="18" spans="1:5" ht="12.75">
      <c r="A18" s="1" t="s">
        <v>45</v>
      </c>
      <c r="E18">
        <f>E16+E17</f>
        <v>18711</v>
      </c>
    </row>
    <row r="19" spans="1:5" ht="12.75">
      <c r="A19" s="1" t="s">
        <v>46</v>
      </c>
      <c r="E19">
        <v>396</v>
      </c>
    </row>
    <row r="20" spans="1:5" ht="12.75">
      <c r="A20" s="1" t="s">
        <v>47</v>
      </c>
      <c r="E20" s="72" t="s">
        <v>48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zoomScale="75" zoomScaleNormal="75" zoomScalePageLayoutView="0" workbookViewId="0" topLeftCell="A10">
      <selection activeCell="S31" sqref="S31"/>
    </sheetView>
  </sheetViews>
  <sheetFormatPr defaultColWidth="9.140625" defaultRowHeight="12.75"/>
  <cols>
    <col min="2" max="2" width="5.8515625" style="0" customWidth="1"/>
    <col min="3" max="3" width="8.7109375" style="0" hidden="1" customWidth="1"/>
    <col min="4" max="4" width="4.8515625" style="0" hidden="1" customWidth="1"/>
    <col min="5" max="5" width="6.00390625" style="0" customWidth="1"/>
    <col min="6" max="6" width="7.421875" style="0" customWidth="1"/>
    <col min="7" max="7" width="9.140625" style="1" customWidth="1"/>
    <col min="8" max="8" width="3.57421875" style="0" customWidth="1"/>
    <col min="9" max="9" width="3.140625" style="0" hidden="1" customWidth="1"/>
    <col min="10" max="10" width="2.8515625" style="0" hidden="1" customWidth="1"/>
    <col min="13" max="13" width="9.57421875" style="0" customWidth="1"/>
    <col min="14" max="14" width="0.13671875" style="0" hidden="1" customWidth="1"/>
    <col min="15" max="15" width="9.140625" style="0" customWidth="1"/>
    <col min="16" max="16" width="8.7109375" style="1" customWidth="1"/>
    <col min="17" max="17" width="1.8515625" style="0" customWidth="1"/>
    <col min="18" max="18" width="1.421875" style="0" customWidth="1"/>
    <col min="21" max="21" width="5.140625" style="0" customWidth="1"/>
    <col min="22" max="22" width="6.421875" style="0" customWidth="1"/>
    <col min="23" max="23" width="0.13671875" style="0" customWidth="1"/>
    <col min="25" max="25" width="8.7109375" style="1" customWidth="1"/>
  </cols>
  <sheetData>
    <row r="1" spans="1:22" ht="12.75">
      <c r="A1" s="1" t="s">
        <v>0</v>
      </c>
      <c r="B1" s="1"/>
      <c r="C1" s="1"/>
      <c r="V1" s="4"/>
    </row>
    <row r="2" spans="1:22" ht="12.75">
      <c r="A2" s="1"/>
      <c r="B2" s="1"/>
      <c r="C2" s="1"/>
      <c r="V2" s="4"/>
    </row>
    <row r="3" spans="1:23" ht="12.75">
      <c r="A3" s="43" t="s">
        <v>56</v>
      </c>
      <c r="B3" s="1"/>
      <c r="C3" s="1"/>
      <c r="H3" s="42"/>
      <c r="I3" s="94"/>
      <c r="J3" s="44"/>
      <c r="K3" s="1" t="s">
        <v>136</v>
      </c>
      <c r="Q3" s="42"/>
      <c r="S3" s="44" t="s">
        <v>130</v>
      </c>
      <c r="T3" s="4"/>
      <c r="U3" s="4"/>
      <c r="V3" s="4"/>
      <c r="W3" s="44"/>
    </row>
    <row r="4" spans="1:23" ht="12.75">
      <c r="A4" s="43" t="s">
        <v>81</v>
      </c>
      <c r="B4" s="1"/>
      <c r="C4" s="1"/>
      <c r="H4" s="42"/>
      <c r="I4" s="94"/>
      <c r="J4" s="44"/>
      <c r="K4" s="1"/>
      <c r="Q4" s="42"/>
      <c r="S4" s="44"/>
      <c r="T4" s="4"/>
      <c r="U4" s="4"/>
      <c r="V4" s="4"/>
      <c r="W4" s="44"/>
    </row>
    <row r="5" spans="1:25" ht="12.75">
      <c r="A5" s="18"/>
      <c r="F5" s="72" t="s">
        <v>33</v>
      </c>
      <c r="G5" s="74" t="s">
        <v>33</v>
      </c>
      <c r="H5" s="170"/>
      <c r="I5" s="83"/>
      <c r="J5" s="88"/>
      <c r="K5" s="80"/>
      <c r="L5" s="80"/>
      <c r="M5" s="80"/>
      <c r="N5" s="80"/>
      <c r="O5" s="72" t="s">
        <v>33</v>
      </c>
      <c r="P5" s="74" t="s">
        <v>33</v>
      </c>
      <c r="Q5" s="170"/>
      <c r="R5" s="80"/>
      <c r="S5" s="171"/>
      <c r="T5" s="88"/>
      <c r="U5" s="88"/>
      <c r="V5" s="88"/>
      <c r="W5" s="90"/>
      <c r="X5" s="72" t="s">
        <v>33</v>
      </c>
      <c r="Y5" s="74" t="s">
        <v>33</v>
      </c>
    </row>
    <row r="6" spans="1:25" s="80" customFormat="1" ht="12.75">
      <c r="A6" s="76" t="s">
        <v>144</v>
      </c>
      <c r="F6" s="74"/>
      <c r="G6" s="74"/>
      <c r="H6" s="170"/>
      <c r="I6" s="88"/>
      <c r="J6" s="88"/>
      <c r="K6" t="s">
        <v>137</v>
      </c>
      <c r="P6" s="74"/>
      <c r="Q6" s="170"/>
      <c r="S6" s="18" t="s">
        <v>137</v>
      </c>
      <c r="T6" s="88"/>
      <c r="U6" s="88"/>
      <c r="V6" s="90"/>
      <c r="W6" s="90"/>
      <c r="Y6" s="74"/>
    </row>
    <row r="7" spans="1:25" ht="12.75">
      <c r="A7" s="18" t="s">
        <v>138</v>
      </c>
      <c r="G7" s="1">
        <v>3500</v>
      </c>
      <c r="H7" s="42"/>
      <c r="I7" s="45"/>
      <c r="J7" s="4"/>
      <c r="K7" t="s">
        <v>138</v>
      </c>
      <c r="O7" s="4">
        <v>3452</v>
      </c>
      <c r="P7" s="44"/>
      <c r="Q7" s="42"/>
      <c r="S7" t="s">
        <v>138</v>
      </c>
      <c r="T7" s="4"/>
      <c r="U7" s="4"/>
      <c r="V7" s="4"/>
      <c r="X7" s="4">
        <v>3452</v>
      </c>
      <c r="Y7" s="44"/>
    </row>
    <row r="8" spans="1:25" ht="12.75">
      <c r="A8" t="s">
        <v>9</v>
      </c>
      <c r="G8" s="1">
        <v>14180</v>
      </c>
      <c r="H8" s="42"/>
      <c r="I8" s="45"/>
      <c r="J8" s="4"/>
      <c r="K8" t="s">
        <v>9</v>
      </c>
      <c r="O8" s="4">
        <v>14182</v>
      </c>
      <c r="P8" s="44"/>
      <c r="Q8" s="42"/>
      <c r="S8" t="s">
        <v>9</v>
      </c>
      <c r="T8" s="4"/>
      <c r="U8" s="4"/>
      <c r="V8" s="4"/>
      <c r="X8" s="4">
        <v>14182</v>
      </c>
      <c r="Y8" s="44"/>
    </row>
    <row r="9" spans="1:25" ht="12.75">
      <c r="A9" s="18" t="s">
        <v>141</v>
      </c>
      <c r="G9" s="47">
        <v>2700</v>
      </c>
      <c r="H9" s="42"/>
      <c r="I9" s="45"/>
      <c r="J9" s="4"/>
      <c r="K9" s="18" t="s">
        <v>141</v>
      </c>
      <c r="O9" s="46">
        <v>2783</v>
      </c>
      <c r="P9" s="44">
        <f>O9+O8+O7</f>
        <v>20417</v>
      </c>
      <c r="Q9" s="42"/>
      <c r="S9" s="18" t="s">
        <v>141</v>
      </c>
      <c r="T9" s="4"/>
      <c r="U9" s="4"/>
      <c r="V9" s="4"/>
      <c r="W9" s="44"/>
      <c r="X9" s="46">
        <v>2783</v>
      </c>
      <c r="Y9" s="44">
        <f>X9+X8+X7</f>
        <v>20417</v>
      </c>
    </row>
    <row r="10" spans="1:23" ht="12.75">
      <c r="A10" s="18"/>
      <c r="G10" s="1">
        <f>SUM(G7:G9)</f>
        <v>20380</v>
      </c>
      <c r="H10" s="42"/>
      <c r="I10" s="45"/>
      <c r="J10" s="4"/>
      <c r="Q10" s="42"/>
      <c r="S10" s="4"/>
      <c r="T10" s="4"/>
      <c r="U10" s="4"/>
      <c r="V10" s="4"/>
      <c r="W10" s="44"/>
    </row>
    <row r="11" spans="1:23" ht="12.75">
      <c r="A11" s="18"/>
      <c r="H11" s="42"/>
      <c r="I11" s="45"/>
      <c r="J11" s="4"/>
      <c r="Q11" s="42"/>
      <c r="S11" s="4"/>
      <c r="T11" s="4"/>
      <c r="U11" s="4"/>
      <c r="V11" s="4"/>
      <c r="W11" s="44"/>
    </row>
    <row r="12" spans="1:23" ht="12.75">
      <c r="A12" s="43" t="s">
        <v>1</v>
      </c>
      <c r="H12" s="42"/>
      <c r="I12" s="94"/>
      <c r="J12" s="4"/>
      <c r="K12" t="s">
        <v>139</v>
      </c>
      <c r="Q12" s="42"/>
      <c r="S12" s="44" t="s">
        <v>1</v>
      </c>
      <c r="T12" s="4"/>
      <c r="U12" s="4"/>
      <c r="V12" s="4"/>
      <c r="W12" s="44"/>
    </row>
    <row r="13" spans="1:24" ht="12.75">
      <c r="A13" s="18" t="s">
        <v>6</v>
      </c>
      <c r="F13" s="4">
        <v>4000</v>
      </c>
      <c r="H13" s="42"/>
      <c r="I13" s="45"/>
      <c r="J13" s="4"/>
      <c r="K13" t="s">
        <v>6</v>
      </c>
      <c r="O13">
        <v>2667</v>
      </c>
      <c r="Q13" s="42"/>
      <c r="S13" s="4" t="s">
        <v>6</v>
      </c>
      <c r="T13" s="4"/>
      <c r="U13" s="4"/>
      <c r="V13" s="4"/>
      <c r="W13" s="44"/>
      <c r="X13">
        <v>4000</v>
      </c>
    </row>
    <row r="14" spans="1:25" ht="12.75">
      <c r="A14" s="18" t="s">
        <v>134</v>
      </c>
      <c r="F14" s="46">
        <v>400</v>
      </c>
      <c r="G14" s="47">
        <f>F13+F14</f>
        <v>4400</v>
      </c>
      <c r="H14" s="42"/>
      <c r="I14" s="45"/>
      <c r="J14" s="4"/>
      <c r="K14" t="s">
        <v>132</v>
      </c>
      <c r="O14" s="46">
        <v>260</v>
      </c>
      <c r="P14" s="47">
        <f>O13+O14</f>
        <v>2927</v>
      </c>
      <c r="Q14" s="42"/>
      <c r="S14" s="169" t="s">
        <v>132</v>
      </c>
      <c r="T14" s="4"/>
      <c r="U14" s="4"/>
      <c r="V14" s="4"/>
      <c r="W14" s="44"/>
      <c r="X14" s="46">
        <v>588</v>
      </c>
      <c r="Y14" s="47">
        <f>X13+X14+Y10</f>
        <v>4588</v>
      </c>
    </row>
    <row r="15" spans="1:25" ht="12.75">
      <c r="A15" s="18"/>
      <c r="G15" s="44">
        <f>G10+G14</f>
        <v>24780</v>
      </c>
      <c r="H15" s="42"/>
      <c r="I15" s="45"/>
      <c r="J15" s="4"/>
      <c r="P15" s="1">
        <f>P9+P14</f>
        <v>23344</v>
      </c>
      <c r="Q15" s="42"/>
      <c r="S15" s="4"/>
      <c r="T15" s="4"/>
      <c r="U15" s="4"/>
      <c r="V15" s="4"/>
      <c r="W15" s="44"/>
      <c r="Y15" s="1">
        <f>Y9+Y14</f>
        <v>25005</v>
      </c>
    </row>
    <row r="16" spans="1:23" ht="12.75">
      <c r="A16" s="18"/>
      <c r="H16" s="42"/>
      <c r="I16" s="45"/>
      <c r="J16" s="4"/>
      <c r="Q16" s="42"/>
      <c r="S16" s="4"/>
      <c r="T16" s="4"/>
      <c r="U16" s="4"/>
      <c r="V16" s="4"/>
      <c r="W16" s="44"/>
    </row>
    <row r="17" spans="1:23" ht="12.75">
      <c r="A17" s="1" t="s">
        <v>57</v>
      </c>
      <c r="G17" s="44"/>
      <c r="H17" s="42"/>
      <c r="I17" s="94"/>
      <c r="J17" s="4"/>
      <c r="K17" s="1" t="s">
        <v>140</v>
      </c>
      <c r="Q17" s="42"/>
      <c r="S17" s="44" t="s">
        <v>57</v>
      </c>
      <c r="T17" s="4"/>
      <c r="U17" s="4"/>
      <c r="V17" s="4"/>
      <c r="W17" s="44"/>
    </row>
    <row r="18" spans="1:24" ht="12.75">
      <c r="A18" s="18" t="s">
        <v>49</v>
      </c>
      <c r="F18">
        <v>100</v>
      </c>
      <c r="G18" s="44" t="s">
        <v>86</v>
      </c>
      <c r="H18" s="42"/>
      <c r="I18" s="45"/>
      <c r="J18" s="4"/>
      <c r="P18" s="1">
        <v>16391</v>
      </c>
      <c r="Q18" s="42"/>
      <c r="S18" s="45" t="s">
        <v>131</v>
      </c>
      <c r="T18" s="4"/>
      <c r="U18" s="4"/>
      <c r="V18" s="4"/>
      <c r="W18" s="44"/>
      <c r="X18">
        <v>3379</v>
      </c>
    </row>
    <row r="19" spans="1:25" ht="12.75">
      <c r="A19" s="18" t="s">
        <v>50</v>
      </c>
      <c r="F19">
        <v>500</v>
      </c>
      <c r="G19" s="44"/>
      <c r="H19" s="42"/>
      <c r="I19" s="45"/>
      <c r="J19" s="4"/>
      <c r="Q19" s="42"/>
      <c r="S19" s="63" t="s">
        <v>133</v>
      </c>
      <c r="T19" s="4"/>
      <c r="U19" s="4"/>
      <c r="V19" s="4"/>
      <c r="W19" s="44"/>
      <c r="X19" s="46">
        <v>14173</v>
      </c>
      <c r="Y19" s="1">
        <f>X18+X19</f>
        <v>17552</v>
      </c>
    </row>
    <row r="20" spans="1:23" ht="12.75">
      <c r="A20" s="18" t="s">
        <v>51</v>
      </c>
      <c r="F20">
        <v>650</v>
      </c>
      <c r="H20" s="42"/>
      <c r="I20" s="45"/>
      <c r="J20" s="4"/>
      <c r="Q20" s="42"/>
      <c r="S20" s="4"/>
      <c r="T20" s="4"/>
      <c r="U20" s="4"/>
      <c r="V20" s="4"/>
      <c r="W20" s="44"/>
    </row>
    <row r="21" spans="1:23" ht="12.75">
      <c r="A21" s="18" t="s">
        <v>129</v>
      </c>
      <c r="F21">
        <v>100</v>
      </c>
      <c r="H21" s="42"/>
      <c r="I21" s="45"/>
      <c r="J21" s="4"/>
      <c r="Q21" s="42"/>
      <c r="S21" s="4"/>
      <c r="T21" s="4"/>
      <c r="U21" s="4"/>
      <c r="V21" s="4"/>
      <c r="W21" s="44"/>
    </row>
    <row r="22" spans="1:23" ht="12.75">
      <c r="A22" s="18" t="s">
        <v>52</v>
      </c>
      <c r="F22">
        <v>200</v>
      </c>
      <c r="H22" s="42"/>
      <c r="I22" s="45"/>
      <c r="J22" s="4"/>
      <c r="Q22" s="42"/>
      <c r="S22" s="169"/>
      <c r="T22" s="4"/>
      <c r="U22" s="4"/>
      <c r="V22" s="4"/>
      <c r="W22" s="44"/>
    </row>
    <row r="23" spans="1:24" ht="12.75">
      <c r="A23" s="18" t="s">
        <v>53</v>
      </c>
      <c r="F23">
        <v>1400</v>
      </c>
      <c r="H23" s="42"/>
      <c r="I23" s="45"/>
      <c r="J23" s="4"/>
      <c r="Q23" s="42"/>
      <c r="S23" s="169"/>
      <c r="T23" s="4"/>
      <c r="U23" s="4"/>
      <c r="V23" s="4"/>
      <c r="W23" s="44"/>
      <c r="X23" s="4"/>
    </row>
    <row r="24" spans="1:23" ht="12.75">
      <c r="A24" s="18" t="s">
        <v>54</v>
      </c>
      <c r="F24">
        <v>840</v>
      </c>
      <c r="H24" s="42"/>
      <c r="I24" s="45"/>
      <c r="J24" s="4"/>
      <c r="Q24" s="42"/>
      <c r="S24" s="4"/>
      <c r="T24" s="4"/>
      <c r="U24" s="4"/>
      <c r="V24" s="4"/>
      <c r="W24" s="44"/>
    </row>
    <row r="25" spans="1:23" ht="12.75">
      <c r="A25" s="18" t="s">
        <v>55</v>
      </c>
      <c r="F25" s="4">
        <v>100</v>
      </c>
      <c r="G25" s="44"/>
      <c r="H25" s="42"/>
      <c r="I25" s="45"/>
      <c r="J25" s="4"/>
      <c r="Q25" s="42"/>
      <c r="S25" s="45"/>
      <c r="T25" s="4"/>
      <c r="U25" s="4"/>
      <c r="V25" s="4"/>
      <c r="W25" s="44"/>
    </row>
    <row r="26" spans="1:23" ht="12.75">
      <c r="A26" s="18" t="s">
        <v>133</v>
      </c>
      <c r="F26" s="166">
        <v>14173</v>
      </c>
      <c r="G26" s="44">
        <f>SUM(F18:F26)</f>
        <v>18063</v>
      </c>
      <c r="H26" s="42"/>
      <c r="I26" s="45"/>
      <c r="J26" s="4"/>
      <c r="Q26" s="42"/>
      <c r="S26" s="4"/>
      <c r="T26" s="4"/>
      <c r="U26" s="4"/>
      <c r="V26" s="4"/>
      <c r="W26" s="44"/>
    </row>
    <row r="27" spans="8:23" ht="12.75">
      <c r="H27" s="42"/>
      <c r="I27" s="4"/>
      <c r="J27" s="4"/>
      <c r="Q27" s="42"/>
      <c r="S27" s="4"/>
      <c r="T27" s="4"/>
      <c r="U27" s="4"/>
      <c r="V27" s="4"/>
      <c r="W27" s="44"/>
    </row>
    <row r="28" spans="1:25" ht="13.5" thickBot="1">
      <c r="A28" t="s">
        <v>135</v>
      </c>
      <c r="G28" s="125">
        <f>G15-G26</f>
        <v>6717</v>
      </c>
      <c r="H28" s="42"/>
      <c r="K28" s="18" t="s">
        <v>143</v>
      </c>
      <c r="P28" s="172">
        <f>P15-P18</f>
        <v>6953</v>
      </c>
      <c r="Q28" s="42"/>
      <c r="S28" s="18" t="s">
        <v>142</v>
      </c>
      <c r="V28" s="4"/>
      <c r="Y28" s="125">
        <f>Y15-Y19</f>
        <v>7453</v>
      </c>
    </row>
    <row r="29" spans="8:22" ht="13.5" thickTop="1">
      <c r="H29" s="42"/>
      <c r="K29" s="18"/>
      <c r="Q29" s="42"/>
      <c r="V29" s="4"/>
    </row>
    <row r="30" spans="1:22" ht="12.75">
      <c r="A30" s="18" t="s">
        <v>82</v>
      </c>
      <c r="H30" s="42"/>
      <c r="K30" t="s">
        <v>145</v>
      </c>
      <c r="Q30" s="42"/>
      <c r="S30" t="s">
        <v>146</v>
      </c>
      <c r="V30" s="4"/>
    </row>
    <row r="31" ht="12.75">
      <c r="V31" s="4"/>
    </row>
    <row r="32" ht="12.75">
      <c r="V32" s="4"/>
    </row>
    <row r="33" ht="12.75">
      <c r="V33" s="4"/>
    </row>
    <row r="34" ht="12.75">
      <c r="V34" s="4"/>
    </row>
    <row r="35" ht="12.75">
      <c r="V35" s="4"/>
    </row>
    <row r="36" ht="12.75">
      <c r="V36" s="4"/>
    </row>
    <row r="37" ht="12.75">
      <c r="V37" s="4"/>
    </row>
  </sheetData>
  <sheetProtection/>
  <printOptions/>
  <pageMargins left="0.7086614173228347" right="0.31496062992125984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28125" style="0" customWidth="1"/>
    <col min="2" max="2" width="15.57421875" style="80" customWidth="1"/>
    <col min="3" max="3" width="1.7109375" style="0" customWidth="1"/>
    <col min="4" max="4" width="2.8515625" style="0" customWidth="1"/>
    <col min="5" max="5" width="9.140625" style="99" customWidth="1"/>
    <col min="7" max="7" width="9.140625" style="81" customWidth="1"/>
  </cols>
  <sheetData>
    <row r="1" spans="1:3" ht="12">
      <c r="A1" s="18" t="s">
        <v>59</v>
      </c>
      <c r="B1" s="72"/>
      <c r="C1" s="18"/>
    </row>
    <row r="2" spans="1:9" ht="12">
      <c r="A2" s="18" t="s">
        <v>63</v>
      </c>
      <c r="C2" s="18"/>
      <c r="F2" s="3"/>
      <c r="G2" s="97"/>
      <c r="I2" s="7"/>
    </row>
    <row r="3" spans="3:9" ht="12">
      <c r="C3" s="18"/>
      <c r="F3" s="3"/>
      <c r="G3" s="97"/>
      <c r="I3" s="7"/>
    </row>
    <row r="4" spans="3:9" ht="12">
      <c r="C4" s="18"/>
      <c r="F4" s="3"/>
      <c r="G4" s="97"/>
      <c r="I4" s="7"/>
    </row>
    <row r="5" spans="1:9" ht="12">
      <c r="A5" t="s">
        <v>3</v>
      </c>
      <c r="B5" s="121" t="s">
        <v>66</v>
      </c>
      <c r="C5" s="18"/>
      <c r="E5" s="99" t="s">
        <v>5</v>
      </c>
      <c r="F5" s="3"/>
      <c r="G5" s="97"/>
      <c r="I5" s="7"/>
    </row>
    <row r="6" spans="3:9" ht="12">
      <c r="C6" s="18"/>
      <c r="E6" s="103" t="s">
        <v>33</v>
      </c>
      <c r="F6" s="3"/>
      <c r="G6" s="97"/>
      <c r="I6" s="7"/>
    </row>
    <row r="7" spans="1:9" ht="12">
      <c r="A7" s="34" t="s">
        <v>64</v>
      </c>
      <c r="B7" s="80" t="s">
        <v>65</v>
      </c>
      <c r="D7" s="32"/>
      <c r="E7" s="99">
        <v>210</v>
      </c>
      <c r="F7" s="3"/>
      <c r="G7" s="97"/>
      <c r="I7" s="7"/>
    </row>
    <row r="8" spans="1:9" ht="12">
      <c r="A8" s="35" t="s">
        <v>67</v>
      </c>
      <c r="B8" s="80" t="s">
        <v>65</v>
      </c>
      <c r="D8" s="32"/>
      <c r="E8" s="100">
        <v>210</v>
      </c>
      <c r="F8" s="3"/>
      <c r="G8" s="97"/>
      <c r="I8" s="7"/>
    </row>
    <row r="9" spans="1:9" ht="12">
      <c r="A9" s="35" t="s">
        <v>68</v>
      </c>
      <c r="B9" s="80" t="s">
        <v>65</v>
      </c>
      <c r="C9" s="18"/>
      <c r="D9" s="10"/>
      <c r="E9" s="100">
        <v>210</v>
      </c>
      <c r="F9" s="3"/>
      <c r="G9" s="97"/>
      <c r="H9" s="18"/>
      <c r="I9" s="7"/>
    </row>
    <row r="10" spans="1:9" ht="12">
      <c r="A10" s="93" t="s">
        <v>69</v>
      </c>
      <c r="B10" s="80" t="s">
        <v>65</v>
      </c>
      <c r="C10" s="45"/>
      <c r="D10" s="86"/>
      <c r="E10" s="101">
        <v>210</v>
      </c>
      <c r="F10" s="3"/>
      <c r="G10" s="97"/>
      <c r="H10" s="18"/>
      <c r="I10" s="7"/>
    </row>
    <row r="11" spans="3:9" ht="12">
      <c r="C11" s="18"/>
      <c r="F11" s="3"/>
      <c r="G11" s="97"/>
      <c r="H11" s="32"/>
      <c r="I11" s="29"/>
    </row>
    <row r="12" spans="1:9" ht="12.75" thickBot="1">
      <c r="A12" s="35" t="s">
        <v>10</v>
      </c>
      <c r="C12" s="18"/>
      <c r="E12" s="104">
        <f>SUM(E7:E10)</f>
        <v>840</v>
      </c>
      <c r="F12" s="3"/>
      <c r="G12" s="97"/>
      <c r="H12" s="32"/>
      <c r="I12" s="29"/>
    </row>
    <row r="13" spans="3:9" ht="12.75" thickTop="1">
      <c r="C13" s="18"/>
      <c r="D13" s="18"/>
      <c r="F13" s="3"/>
      <c r="H13" s="32"/>
      <c r="I13" s="7"/>
    </row>
    <row r="14" spans="3:9" ht="12">
      <c r="C14" s="18"/>
      <c r="F14" s="3"/>
      <c r="H14" s="32"/>
      <c r="I14" s="7"/>
    </row>
    <row r="15" spans="3:9" ht="12">
      <c r="C15" s="18"/>
      <c r="F15" s="3"/>
      <c r="H15" s="32"/>
      <c r="I15" s="7"/>
    </row>
    <row r="16" spans="6:9" ht="12">
      <c r="F16" s="3"/>
      <c r="H16" s="19"/>
      <c r="I16" s="7"/>
    </row>
    <row r="17" spans="3:9" ht="12">
      <c r="C17" s="18"/>
      <c r="E17" s="95"/>
      <c r="F17" s="3"/>
      <c r="H17" s="32"/>
      <c r="I17" s="7"/>
    </row>
    <row r="18" spans="3:9" ht="12">
      <c r="C18" s="18"/>
      <c r="E18" s="95"/>
      <c r="F18" s="76"/>
      <c r="H18" s="19"/>
      <c r="I18" s="7"/>
    </row>
    <row r="19" spans="3:9" ht="12">
      <c r="C19" s="18"/>
      <c r="D19" s="18"/>
      <c r="E19" s="95"/>
      <c r="F19" s="3"/>
      <c r="H19" s="32"/>
      <c r="I19" s="7"/>
    </row>
    <row r="20" spans="3:9" ht="12">
      <c r="C20" s="18"/>
      <c r="F20" s="3"/>
      <c r="H20" s="32"/>
      <c r="I20" s="7"/>
    </row>
    <row r="21" spans="3:9" ht="12">
      <c r="C21" s="18"/>
      <c r="F21" s="3"/>
      <c r="H21" s="10"/>
      <c r="I21" s="7"/>
    </row>
    <row r="22" spans="3:9" ht="12">
      <c r="C22" s="18"/>
      <c r="D22" s="18"/>
      <c r="E22" s="95"/>
      <c r="F22" s="3"/>
      <c r="H22" s="32"/>
      <c r="I22" s="7"/>
    </row>
    <row r="23" spans="3:9" ht="12">
      <c r="C23" s="18"/>
      <c r="E23" s="95"/>
      <c r="F23" s="3"/>
      <c r="H23" s="32"/>
      <c r="I23" s="7"/>
    </row>
    <row r="24" spans="3:9" ht="12">
      <c r="C24" s="18"/>
      <c r="F24" s="3"/>
      <c r="H24" s="32"/>
      <c r="I24" s="7"/>
    </row>
    <row r="25" spans="3:9" ht="12">
      <c r="C25" s="18"/>
      <c r="F25" s="3"/>
      <c r="H25" s="32"/>
      <c r="I25" s="7"/>
    </row>
    <row r="26" spans="3:9" ht="12">
      <c r="C26" s="18"/>
      <c r="F26" s="3"/>
      <c r="H26" s="10"/>
      <c r="I26" s="7"/>
    </row>
    <row r="27" spans="3:9" ht="12">
      <c r="C27" s="18"/>
      <c r="F27" s="3"/>
      <c r="G27" s="98"/>
      <c r="H27" s="10"/>
      <c r="I27" s="7"/>
    </row>
    <row r="28" spans="6:9" ht="12">
      <c r="F28" s="76"/>
      <c r="G28" s="98"/>
      <c r="H28" s="10"/>
      <c r="I28" s="7"/>
    </row>
    <row r="29" spans="1:9" ht="12">
      <c r="A29" s="18"/>
      <c r="F29" s="76"/>
      <c r="G29" s="98"/>
      <c r="H29" s="10"/>
      <c r="I29" s="7"/>
    </row>
    <row r="30" spans="1:9" ht="12">
      <c r="A30" s="18"/>
      <c r="F30" s="76"/>
      <c r="G30" s="98"/>
      <c r="H30" s="10"/>
      <c r="I30" s="7"/>
    </row>
    <row r="31" spans="5:9" ht="12">
      <c r="E31" s="95"/>
      <c r="F31" s="76"/>
      <c r="G31" s="98"/>
      <c r="H31" s="10"/>
      <c r="I31" s="7"/>
    </row>
    <row r="32" spans="1:9" ht="12">
      <c r="A32" s="18"/>
      <c r="F32" s="76"/>
      <c r="G32" s="98"/>
      <c r="H32" s="10"/>
      <c r="I32" s="7"/>
    </row>
    <row r="33" spans="1:9" ht="12">
      <c r="A33" s="18"/>
      <c r="E33" s="95"/>
      <c r="F33" s="3"/>
      <c r="G33" s="98"/>
      <c r="H33" s="10"/>
      <c r="I33" s="7"/>
    </row>
    <row r="34" spans="1:9" ht="12">
      <c r="A34" s="18"/>
      <c r="B34" s="29"/>
      <c r="E34" s="95"/>
      <c r="F34" s="76"/>
      <c r="G34" s="98"/>
      <c r="H34" s="10"/>
      <c r="I34" s="7"/>
    </row>
    <row r="35" spans="1:9" ht="12">
      <c r="A35" s="18"/>
      <c r="B35" s="29"/>
      <c r="E35" s="95"/>
      <c r="F35" s="76"/>
      <c r="G35" s="98"/>
      <c r="H35" s="10"/>
      <c r="I35" s="7"/>
    </row>
    <row r="36" spans="1:6" ht="12">
      <c r="A36" s="18"/>
      <c r="B36" s="29"/>
      <c r="E36" s="95"/>
      <c r="F36" s="76"/>
    </row>
    <row r="37" spans="1:6" ht="12">
      <c r="A37" s="18"/>
      <c r="B37" s="29"/>
      <c r="E37" s="95"/>
      <c r="F37" s="76"/>
    </row>
    <row r="38" spans="1:6" ht="12">
      <c r="A38" s="18"/>
      <c r="B38" s="29"/>
      <c r="E38" s="95"/>
      <c r="F38" s="3"/>
    </row>
    <row r="39" spans="1:6" ht="12">
      <c r="A39" s="18"/>
      <c r="B39" s="29"/>
      <c r="E39" s="95"/>
      <c r="F39" s="76"/>
    </row>
    <row r="40" spans="1:6" ht="12">
      <c r="A40" s="18"/>
      <c r="B40" s="29"/>
      <c r="E40" s="95"/>
      <c r="F40" s="76"/>
    </row>
    <row r="41" spans="1:6" ht="12">
      <c r="A41" s="18"/>
      <c r="B41" s="29"/>
      <c r="E41" s="95"/>
      <c r="F41" s="76"/>
    </row>
    <row r="42" spans="1:6" ht="12">
      <c r="A42" s="18"/>
      <c r="B42" s="29"/>
      <c r="E42" s="95"/>
      <c r="F42" s="76"/>
    </row>
    <row r="43" spans="1:6" ht="12">
      <c r="A43" s="18"/>
      <c r="B43" s="29"/>
      <c r="E43" s="95"/>
      <c r="F43" s="76"/>
    </row>
    <row r="44" spans="1:6" ht="12">
      <c r="A44" s="18"/>
      <c r="B44" s="29"/>
      <c r="E44" s="95"/>
      <c r="F44" s="76"/>
    </row>
    <row r="45" spans="1:6" ht="12">
      <c r="A45" s="18"/>
      <c r="B45" s="29"/>
      <c r="E45" s="95"/>
      <c r="F45" s="76"/>
    </row>
    <row r="46" spans="1:6" ht="12">
      <c r="A46" s="18"/>
      <c r="B46" s="29"/>
      <c r="E46" s="95"/>
      <c r="F46" s="76"/>
    </row>
    <row r="47" spans="1:6" ht="12">
      <c r="A47" s="18"/>
      <c r="B47" s="29"/>
      <c r="E47" s="95"/>
      <c r="F47" s="76"/>
    </row>
    <row r="48" spans="1:6" ht="12">
      <c r="A48" s="18"/>
      <c r="B48" s="29"/>
      <c r="E48" s="102"/>
      <c r="F48" s="76"/>
    </row>
    <row r="49" spans="1:6" ht="12">
      <c r="A49" s="18"/>
      <c r="B49" s="96"/>
      <c r="E49" s="95"/>
      <c r="F49" s="76"/>
    </row>
    <row r="50" spans="5:6" ht="12">
      <c r="E50" s="95"/>
      <c r="F50" s="76"/>
    </row>
    <row r="51" spans="5:6" ht="12">
      <c r="E51" s="95"/>
      <c r="F51" s="76"/>
    </row>
    <row r="52" spans="5:6" ht="12">
      <c r="E52" s="95"/>
      <c r="F52" s="76"/>
    </row>
    <row r="53" spans="5:6" ht="12">
      <c r="E53" s="95"/>
      <c r="F53" s="7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Vanessa Walker</cp:lastModifiedBy>
  <cp:lastPrinted>2020-08-18T14:10:40Z</cp:lastPrinted>
  <dcterms:created xsi:type="dcterms:W3CDTF">2009-05-05T09:16:11Z</dcterms:created>
  <dcterms:modified xsi:type="dcterms:W3CDTF">2020-08-18T15:47:14Z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